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ZAPISNICI OPĆINSKOG VIJEĆA 2017\37. sjednica OV     .2021\I.izmjene i dopune proračuna za 2021 godinu\"/>
    </mc:Choice>
  </mc:AlternateContent>
  <bookViews>
    <workbookView xWindow="0" yWindow="0" windowWidth="25200" windowHeight="11385"/>
  </bookViews>
  <sheets>
    <sheet name="List1" sheetId="2" r:id="rId1"/>
    <sheet name="Sheet1" sheetId="1" r:id="rId2"/>
  </sheets>
  <definedNames>
    <definedName name="_xlnm.Print_Titles" localSheetId="1">Sheet1!$1:$1</definedName>
  </definedNames>
  <calcPr calcId="152511"/>
</workbook>
</file>

<file path=xl/calcChain.xml><?xml version="1.0" encoding="utf-8"?>
<calcChain xmlns="http://schemas.openxmlformats.org/spreadsheetml/2006/main">
  <c r="E2" i="1" l="1"/>
  <c r="E25" i="1" l="1"/>
  <c r="G44" i="1" l="1"/>
  <c r="F44" i="1"/>
  <c r="G32" i="1"/>
  <c r="F32" i="1"/>
  <c r="G25" i="1"/>
  <c r="F25" i="1"/>
  <c r="F2" i="1"/>
  <c r="G2" i="1"/>
  <c r="E81" i="1" l="1"/>
  <c r="E77" i="1"/>
  <c r="E44" i="1"/>
  <c r="E50" i="1"/>
  <c r="E36" i="1"/>
  <c r="E16" i="1" l="1"/>
  <c r="E21" i="1"/>
  <c r="F21" i="1"/>
  <c r="G21" i="1"/>
  <c r="E29" i="1"/>
  <c r="F29" i="1"/>
  <c r="G29" i="1"/>
  <c r="E32" i="1"/>
  <c r="E34" i="1"/>
  <c r="F34" i="1"/>
  <c r="G34" i="1"/>
  <c r="E42" i="1"/>
  <c r="F42" i="1"/>
  <c r="G42" i="1"/>
  <c r="F50" i="1"/>
  <c r="G50" i="1"/>
  <c r="E52" i="1"/>
  <c r="F52" i="1"/>
  <c r="G52" i="1"/>
  <c r="E54" i="1"/>
  <c r="F54" i="1"/>
  <c r="G54" i="1"/>
  <c r="E59" i="1"/>
  <c r="F59" i="1"/>
  <c r="G59" i="1"/>
  <c r="E64" i="1"/>
  <c r="F64" i="1"/>
  <c r="G64" i="1"/>
  <c r="E66" i="1"/>
  <c r="F66" i="1"/>
  <c r="G66" i="1"/>
  <c r="E68" i="1"/>
  <c r="F68" i="1"/>
  <c r="G68" i="1"/>
  <c r="E71" i="1"/>
  <c r="F71" i="1"/>
  <c r="G71" i="1"/>
  <c r="F77" i="1"/>
  <c r="G77" i="1"/>
  <c r="F81" i="1"/>
  <c r="G81" i="1"/>
  <c r="E89" i="1"/>
  <c r="F89" i="1"/>
  <c r="G89" i="1"/>
  <c r="G93" i="1" l="1"/>
  <c r="E93" i="1"/>
  <c r="F93" i="1"/>
</calcChain>
</file>

<file path=xl/sharedStrings.xml><?xml version="1.0" encoding="utf-8"?>
<sst xmlns="http://schemas.openxmlformats.org/spreadsheetml/2006/main" count="279" uniqueCount="256">
  <si>
    <t>NAZIV CILJA</t>
  </si>
  <si>
    <t>NAZIV MJERE</t>
  </si>
  <si>
    <t>NAZIV PROGRAMA/AKTIVNOSTI</t>
  </si>
  <si>
    <t>POKAZATELJ REZULTATA</t>
  </si>
  <si>
    <t>CILJ1. RAZVOJ KONKURENTNOG I ODRŽIVOG GOSPODARSTVA</t>
  </si>
  <si>
    <t>Mjera 2.2: Poticanje rasta broja stanovnika</t>
  </si>
  <si>
    <t>Mjera 2.1: Unapređenje postojećeg obrazovnog sustava i usklađenje s tržišnim potrebama Grada</t>
  </si>
  <si>
    <t>Mjera 1.2.: Razvoj malog i srednjeg poduzetništva te poljoprivrede</t>
  </si>
  <si>
    <t>Mjera 1.1.:Jačanje komunalne infrastrukture</t>
  </si>
  <si>
    <t>PROGRAM/AKTIVNOST</t>
  </si>
  <si>
    <t>P 1004</t>
  </si>
  <si>
    <t>Održavanje objekata i uređenje komunalne infrastrukture</t>
  </si>
  <si>
    <t>A 100401</t>
  </si>
  <si>
    <t>Održavanje cesta u zimskim uvjetima</t>
  </si>
  <si>
    <t>Održavanje javnih i zelenih površina</t>
  </si>
  <si>
    <t>Održavanje javne rasvjete</t>
  </si>
  <si>
    <t>P 1005</t>
  </si>
  <si>
    <t>P 1007</t>
  </si>
  <si>
    <t>A 100701</t>
  </si>
  <si>
    <t>A 100702</t>
  </si>
  <si>
    <t>Civilna zaštita</t>
  </si>
  <si>
    <t>P 1006</t>
  </si>
  <si>
    <t>Poticanje razvoja gospodarstva</t>
  </si>
  <si>
    <t>P 1001</t>
  </si>
  <si>
    <t>Donošenje akata i mjera iz djelovanja predstavničkog, izvršnog tijela i mjesne samouprave</t>
  </si>
  <si>
    <t>A 100101</t>
  </si>
  <si>
    <t>Predstavnička i izvršna tijela</t>
  </si>
  <si>
    <t>P 1003</t>
  </si>
  <si>
    <t>A 100301</t>
  </si>
  <si>
    <t>A 100302</t>
  </si>
  <si>
    <t>A 100303</t>
  </si>
  <si>
    <t>Naknada šteta</t>
  </si>
  <si>
    <t>P 1009</t>
  </si>
  <si>
    <t>A 100901</t>
  </si>
  <si>
    <t>Sufinanciranje troškova školske kuhinje</t>
  </si>
  <si>
    <t>CILJ 3: UNAPREĐENJE KVALITETE ŽIVOTA</t>
  </si>
  <si>
    <t>CILJ 4: STVARANJE PARTNERSKIH ODNOSA NA LOKALNOJ I GLOBALNOJ RAZINI</t>
  </si>
  <si>
    <t>SVEUKUPNO</t>
  </si>
  <si>
    <t>Mjera 3.1.: Poticanje zdravijeg načina života i unapređenje zdravstvene zaštite</t>
  </si>
  <si>
    <t>Mjera 3.2.: Očuvanje, obnova i zaštita prirodne i kulturne baštine</t>
  </si>
  <si>
    <t>Mjera 3.3: Poboljšanje kvalitete života ciljnih/ugroženih skupina-mladih,žena,djece,branitelja,stradalnika rata,osoba s invaliditetom,stradalih i nemoćnih</t>
  </si>
  <si>
    <t>P 1008</t>
  </si>
  <si>
    <t>A 100801</t>
  </si>
  <si>
    <t>A 100802</t>
  </si>
  <si>
    <t>P 1011</t>
  </si>
  <si>
    <t>A 101101</t>
  </si>
  <si>
    <t>Knjižnica i čitaonica Velika Ludina</t>
  </si>
  <si>
    <t>P 1012</t>
  </si>
  <si>
    <t>Obnova sakralnih objekata</t>
  </si>
  <si>
    <t>A 101201</t>
  </si>
  <si>
    <t>A 101301</t>
  </si>
  <si>
    <t>KUD "Mijo Stuparić"</t>
  </si>
  <si>
    <t>Socijalna skrb</t>
  </si>
  <si>
    <t>A 101601</t>
  </si>
  <si>
    <t>P 1002</t>
  </si>
  <si>
    <t>A 100201</t>
  </si>
  <si>
    <t>broj kućanstava</t>
  </si>
  <si>
    <t>Održavanje nerazvrstanih cesta-makadamski putevi, bankine i td..</t>
  </si>
  <si>
    <t>A 100803</t>
  </si>
  <si>
    <t>A 100804</t>
  </si>
  <si>
    <t>A 100805</t>
  </si>
  <si>
    <t>Razvoj i sigurnost prometa</t>
  </si>
  <si>
    <t>K 100501</t>
  </si>
  <si>
    <t>Organiziranje i provođenje zaštite i spašavanja</t>
  </si>
  <si>
    <t>Osnovna djelatnost zaštite od požara-VZO Općine</t>
  </si>
  <si>
    <t>Gorska služba spašavanja</t>
  </si>
  <si>
    <t>A 100902</t>
  </si>
  <si>
    <t>Sufinanciranje osjemenjivanja krava plotkinja</t>
  </si>
  <si>
    <t>Jedinstveni upravni odjel</t>
  </si>
  <si>
    <t>Rashodi za zaposlene</t>
  </si>
  <si>
    <t>Materijalni rashodi</t>
  </si>
  <si>
    <t xml:space="preserve">Financijski rashodi </t>
  </si>
  <si>
    <t>A 101102</t>
  </si>
  <si>
    <t>A 101103</t>
  </si>
  <si>
    <t>Stipendije i školarine</t>
  </si>
  <si>
    <t>A 101104</t>
  </si>
  <si>
    <t>Sufinanciranje učeničkih domova</t>
  </si>
  <si>
    <t>P 1018</t>
  </si>
  <si>
    <t>Program predškolskog odgoja</t>
  </si>
  <si>
    <t>A 101801</t>
  </si>
  <si>
    <t>Odgojno i administrativno tehničko osoblje</t>
  </si>
  <si>
    <t>A 101202</t>
  </si>
  <si>
    <t>Jednokratne novčane pomoći roditeljima-novorođenčad</t>
  </si>
  <si>
    <t>Zaštita, očuvanje i unapređenje zdravlja</t>
  </si>
  <si>
    <t>A 101302</t>
  </si>
  <si>
    <t>A 101303</t>
  </si>
  <si>
    <t>Troškovi prijevoza laboratorijskih uzoraka</t>
  </si>
  <si>
    <t>Razvoj sporta i rekreacije</t>
  </si>
  <si>
    <t>NK Sokol</t>
  </si>
  <si>
    <t>A 101402</t>
  </si>
  <si>
    <t>RK Laurus</t>
  </si>
  <si>
    <t>A 101403</t>
  </si>
  <si>
    <t>"Šaran"-športsko-ribolovna udruga</t>
  </si>
  <si>
    <t>A 101404</t>
  </si>
  <si>
    <t>Ostala sportska društva</t>
  </si>
  <si>
    <t>P 1019</t>
  </si>
  <si>
    <t xml:space="preserve">Program javnih potreba u kulturi </t>
  </si>
  <si>
    <t>A 101901</t>
  </si>
  <si>
    <t>P 1016</t>
  </si>
  <si>
    <t>Crkva SV. Mihaela u Velikoj Ludini</t>
  </si>
  <si>
    <t>P 1017</t>
  </si>
  <si>
    <t>A 101701</t>
  </si>
  <si>
    <t>Program očuvanja kulturne baštine</t>
  </si>
  <si>
    <t>Pomoć za stanovanje, jednokratne pomoći</t>
  </si>
  <si>
    <t>A 101203</t>
  </si>
  <si>
    <t>Podmirenje troškova za ogrijev</t>
  </si>
  <si>
    <t xml:space="preserve">Zaštita okoliša </t>
  </si>
  <si>
    <t>Odvoz i zbrinjavanje otpada, sanacija komunalne deponije</t>
  </si>
  <si>
    <t>A 101502</t>
  </si>
  <si>
    <t>Dimnjačarske i ekološke usluge</t>
  </si>
  <si>
    <t>Čišćenje smetlišta</t>
  </si>
  <si>
    <t>Program političkih stranaka</t>
  </si>
  <si>
    <t>A 100202</t>
  </si>
  <si>
    <t>Dan Općine</t>
  </si>
  <si>
    <t>Upravljanje imovinom</t>
  </si>
  <si>
    <t>Održavanje zgrada za redovito korištenje</t>
  </si>
  <si>
    <t>K 100401</t>
  </si>
  <si>
    <t>Opremanje uredskog prostora</t>
  </si>
  <si>
    <t>K 100601</t>
  </si>
  <si>
    <t>Rashodi za nabavu dugotrajne proizvodne imovine</t>
  </si>
  <si>
    <t>Razvoj civilnog društva</t>
  </si>
  <si>
    <t>UHVIBDR Velika Ludina</t>
  </si>
  <si>
    <t>A 101802</t>
  </si>
  <si>
    <t>LAG Moslavina</t>
  </si>
  <si>
    <t>A 101803</t>
  </si>
  <si>
    <t>Humanitarna djelatnost Crvenog križa</t>
  </si>
  <si>
    <t>A 101804</t>
  </si>
  <si>
    <t>Udruženje slijepih</t>
  </si>
  <si>
    <t>A 101805</t>
  </si>
  <si>
    <t>OSI Udruga osoba s invaliditetom</t>
  </si>
  <si>
    <t>A 101806</t>
  </si>
  <si>
    <t>A 101807</t>
  </si>
  <si>
    <t>Ostale udruge</t>
  </si>
  <si>
    <t>K 100301</t>
  </si>
  <si>
    <t>održavanje nerazvrstanih cesta i makadamski puteva, te dr. u km</t>
  </si>
  <si>
    <t>čišćenje nerazvrstanih cesta u zimskim uvjetima</t>
  </si>
  <si>
    <r>
      <t>Održavanje i košnja zelenih površina u m</t>
    </r>
    <r>
      <rPr>
        <sz val="9"/>
        <color theme="1"/>
        <rFont val="Calibri"/>
        <family val="2"/>
        <charset val="238"/>
      </rPr>
      <t>²</t>
    </r>
  </si>
  <si>
    <t>Broj intervencija</t>
  </si>
  <si>
    <t>Broj Vijećnika Opčinskom vijeću</t>
  </si>
  <si>
    <t>Broj socijalno ugroženih učenika</t>
  </si>
  <si>
    <t>Broj dodijeljenih stipendija i školarina</t>
  </si>
  <si>
    <t>Broj sufinanciranja smještaja u uč. Dom</t>
  </si>
  <si>
    <t>Rad Djećjeg vrtića</t>
  </si>
  <si>
    <t>broj zbrinutih pasa</t>
  </si>
  <si>
    <t>broj mjeseci u godini</t>
  </si>
  <si>
    <t>Broj amatera uključen u sportske aktivnosti</t>
  </si>
  <si>
    <t>Broj sakralnih građevina</t>
  </si>
  <si>
    <t>Redovna djelatnost Knjižnice</t>
  </si>
  <si>
    <t>Broj amatera uključen u očuvanje kulturne baštine</t>
  </si>
  <si>
    <t>broj krava plotkinja na području općine</t>
  </si>
  <si>
    <r>
      <t>šteta prouzrokovana prema m</t>
    </r>
    <r>
      <rPr>
        <sz val="9"/>
        <color theme="1"/>
        <rFont val="Calibri"/>
        <family val="2"/>
        <charset val="238"/>
      </rPr>
      <t>² zasijane ili zasađene površine</t>
    </r>
  </si>
  <si>
    <t>broj komunalnih deponija</t>
  </si>
  <si>
    <t>Očišćeni dimnjaci u građevinama u vlasništvu općine</t>
  </si>
  <si>
    <t>broj divljih deponija</t>
  </si>
  <si>
    <t>Broj korisnika socijalne pomoći</t>
  </si>
  <si>
    <t>Sufinanciranje rada udruga</t>
  </si>
  <si>
    <t>Broj aktivnih sudionika pri donošenju akata općinskog vijeća-vijećnici</t>
  </si>
  <si>
    <t xml:space="preserve">Javne potrebe iznad standarda u školstvu </t>
  </si>
  <si>
    <t>A 100703</t>
  </si>
  <si>
    <t>Mjera 1.3.: Razvoj institucionalnih kapaciteta u JLS</t>
  </si>
  <si>
    <t>CILJ 2. RAZVOJ LJUDSKIH POTENCIJALA</t>
  </si>
  <si>
    <t>A101001</t>
  </si>
  <si>
    <t>Subvencije trgovačkim društvima u javnom sektoru</t>
  </si>
  <si>
    <t>A 101105</t>
  </si>
  <si>
    <t>A 101702</t>
  </si>
  <si>
    <t>Promocija knjiga i očuvanje kulturne baštine</t>
  </si>
  <si>
    <t>A 101503</t>
  </si>
  <si>
    <t>A 101504</t>
  </si>
  <si>
    <t>Uređenje groblja</t>
  </si>
  <si>
    <t>Proširenje i uređenje groblja</t>
  </si>
  <si>
    <t>Potpore u poljoprivredi</t>
  </si>
  <si>
    <t>P 1010</t>
  </si>
  <si>
    <t>P 1013</t>
  </si>
  <si>
    <t>A 100806</t>
  </si>
  <si>
    <t>P 1020</t>
  </si>
  <si>
    <t>A 102001</t>
  </si>
  <si>
    <t>Popravak autobusnih kućica</t>
  </si>
  <si>
    <t>Broj promjenjenih sijalica</t>
  </si>
  <si>
    <t>Broj popravljenih autobusnih kućica</t>
  </si>
  <si>
    <t>A 100807</t>
  </si>
  <si>
    <t>Nabava prometnih znakova</t>
  </si>
  <si>
    <t>Broj novo nabavljenih prometnih znakova</t>
  </si>
  <si>
    <t>K 100801</t>
  </si>
  <si>
    <t>Uređenje groblja (ograda, ceste, staze)</t>
  </si>
  <si>
    <t>K 100602</t>
  </si>
  <si>
    <t>K 100603</t>
  </si>
  <si>
    <t>A 101304</t>
  </si>
  <si>
    <t>Sterilizacija i kastracija životinja (sufinanciranje 50%)</t>
  </si>
  <si>
    <t>Nabava kontejnera i spremnika za smeće</t>
  </si>
  <si>
    <t>Broj nabavljenih kontejnera i spremnika</t>
  </si>
  <si>
    <t>A 101204</t>
  </si>
  <si>
    <t>Podmirenje troškova logopeda</t>
  </si>
  <si>
    <r>
      <t xml:space="preserve">PROJEKCIJA </t>
    </r>
    <r>
      <rPr>
        <sz val="14"/>
        <color theme="1"/>
        <rFont val="Aharoni"/>
        <charset val="177"/>
      </rPr>
      <t>2021</t>
    </r>
  </si>
  <si>
    <t>A 100808</t>
  </si>
  <si>
    <t>Izgradnja autobusne kućice</t>
  </si>
  <si>
    <t>K 100604</t>
  </si>
  <si>
    <t>Rekonstukcija i modernizacija javne rasvjete</t>
  </si>
  <si>
    <t xml:space="preserve">Sufinaciranje produžene nastave </t>
  </si>
  <si>
    <t>P 1015</t>
  </si>
  <si>
    <t>A 101501</t>
  </si>
  <si>
    <t>Deratizacija i dezinsekcija</t>
  </si>
  <si>
    <t>P  1014</t>
  </si>
  <si>
    <t>A  101401</t>
  </si>
  <si>
    <t xml:space="preserve">Program zaštite divljači </t>
  </si>
  <si>
    <t>A 100203</t>
  </si>
  <si>
    <t>Održavanje izbora</t>
  </si>
  <si>
    <t>Izgradanja ograda, staza grobova</t>
  </si>
  <si>
    <t xml:space="preserve">Izgradnja autobusne kućice </t>
  </si>
  <si>
    <t>Sanitarno-higijeničarski poslovi</t>
  </si>
  <si>
    <t>Izgrađenost ulice</t>
  </si>
  <si>
    <t>Izgrađenost skretišta</t>
  </si>
  <si>
    <t>K 101401</t>
  </si>
  <si>
    <t>K 100802</t>
  </si>
  <si>
    <t>K 100803</t>
  </si>
  <si>
    <t xml:space="preserve">Vodovod Ludinica </t>
  </si>
  <si>
    <t>Rekonstukcija svjetlečih tijela</t>
  </si>
  <si>
    <t xml:space="preserve">Izgradnja Vodovoda </t>
  </si>
  <si>
    <t xml:space="preserve">Ulica Mije Stuparića, Vidrenjak </t>
  </si>
  <si>
    <t>Ulica Bukovec, Grabrov Potok</t>
  </si>
  <si>
    <t>Obrtnička ulica, Velika Ludina</t>
  </si>
  <si>
    <t>Cvjetna ulica , Velika Ludina</t>
  </si>
  <si>
    <t>Uređenje pučkih domova</t>
  </si>
  <si>
    <t>Uređenje domova</t>
  </si>
  <si>
    <t>Održavanje zgrada</t>
  </si>
  <si>
    <t xml:space="preserve">Dane subvencije </t>
  </si>
  <si>
    <t xml:space="preserve">Rashodi za nabavu dugotrajne proizvodne imovine - projekti </t>
  </si>
  <si>
    <t xml:space="preserve">K 100302 </t>
  </si>
  <si>
    <t>Kupnja traktora i potrebnih priključaka</t>
  </si>
  <si>
    <t>Broj  zaposlenih</t>
  </si>
  <si>
    <t>Kamate, bankarske usluge</t>
  </si>
  <si>
    <t>Projekti</t>
  </si>
  <si>
    <t>Kupnja stroja</t>
  </si>
  <si>
    <t>Nabavljen uredski namještaj i oprema</t>
  </si>
  <si>
    <t>Ostale tekuće donacije</t>
  </si>
  <si>
    <t>Produžena nastava</t>
  </si>
  <si>
    <t>Nagrade učenicima, izvan nastavne aktivnosti</t>
  </si>
  <si>
    <t>broj sterliziranih i kastriranih životinja</t>
  </si>
  <si>
    <t>Broj rođene djece</t>
  </si>
  <si>
    <t>Broj dodijeljenih pomoći</t>
  </si>
  <si>
    <t>Broj dodjeljenih pomoći</t>
  </si>
  <si>
    <t>Broj odlazaka logopedu</t>
  </si>
  <si>
    <t>Udruga voćara, vinogradara..</t>
  </si>
  <si>
    <t>Izbori</t>
  </si>
  <si>
    <t>Transferi</t>
  </si>
  <si>
    <t>Adaptacija, obnova</t>
  </si>
  <si>
    <t>Rad Knjižnice i Čitaonice</t>
  </si>
  <si>
    <t>Organizacija dana Općine</t>
  </si>
  <si>
    <t>K 100804</t>
  </si>
  <si>
    <t>Video nadzor</t>
  </si>
  <si>
    <t>K 100402</t>
  </si>
  <si>
    <t>Uređenje pučkog doma Velika Ludina</t>
  </si>
  <si>
    <t xml:space="preserve">Postavljanje video nadzora </t>
  </si>
  <si>
    <t>K 100805</t>
  </si>
  <si>
    <t>Dječje igralište Vidrenjak (Romsko naselje)</t>
  </si>
  <si>
    <t>Izgradanja dječjeg igrališta</t>
  </si>
  <si>
    <t>PLAN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</si>
</sst>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</font>
    <font>
      <sz val="16"/>
      <color theme="1"/>
      <name val="Calibri"/>
      <family val="2"/>
      <charset val="238"/>
      <scheme val="minor"/>
    </font>
    <font>
      <b/>
      <sz val="12"/>
      <color theme="1"/>
      <name val="Aharoni"/>
      <charset val="177"/>
    </font>
    <font>
      <sz val="9"/>
      <color theme="1"/>
      <name val="Aharoni"/>
      <charset val="177"/>
    </font>
    <font>
      <sz val="14"/>
      <color theme="1"/>
      <name val="Aharoni"/>
      <charset val="177"/>
    </font>
    <font>
      <sz val="9"/>
      <name val="Calibri"/>
      <family val="2"/>
      <charset val="238"/>
      <scheme val="minor"/>
    </font>
    <font>
      <b/>
      <sz val="12"/>
      <color theme="1"/>
      <name val="Aharoni"/>
      <charset val="238"/>
    </font>
    <font>
      <b/>
      <sz val="11"/>
      <color theme="1"/>
      <name val="Aharoni"/>
      <charset val="23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0" fontId="1" fillId="0" borderId="0" applyProtection="0"/>
  </cellStyleXfs>
  <cellXfs count="144">
    <xf numFmtId="0" fontId="0" fillId="0" borderId="0" xfId="0"/>
    <xf numFmtId="0" fontId="2" fillId="0" borderId="6" xfId="0" applyFont="1" applyBorder="1" applyAlignment="1" applyProtection="1">
      <alignment vertical="center" wrapText="1"/>
      <protection locked="0"/>
    </xf>
    <xf numFmtId="3" fontId="2" fillId="0" borderId="6" xfId="0" applyNumberFormat="1" applyFont="1" applyBorder="1" applyAlignment="1" applyProtection="1">
      <alignment vertical="center"/>
      <protection locked="0"/>
    </xf>
    <xf numFmtId="0" fontId="2" fillId="0" borderId="6" xfId="0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>
      <alignment vertical="center" wrapText="1"/>
    </xf>
    <xf numFmtId="3" fontId="2" fillId="0" borderId="6" xfId="0" applyNumberFormat="1" applyFont="1" applyBorder="1" applyAlignment="1">
      <alignment vertical="center" wrapText="1"/>
    </xf>
    <xf numFmtId="0" fontId="2" fillId="0" borderId="6" xfId="0" applyFont="1" applyBorder="1" applyAlignment="1">
      <alignment horizontal="left" vertical="center" wrapText="1"/>
    </xf>
    <xf numFmtId="3" fontId="2" fillId="0" borderId="6" xfId="0" applyNumberFormat="1" applyFont="1" applyBorder="1" applyAlignment="1">
      <alignment horizontal="right" vertical="center" wrapText="1"/>
    </xf>
    <xf numFmtId="0" fontId="2" fillId="0" borderId="6" xfId="0" applyFont="1" applyBorder="1" applyAlignment="1">
      <alignment vertical="center"/>
    </xf>
    <xf numFmtId="3" fontId="2" fillId="0" borderId="6" xfId="0" applyNumberFormat="1" applyFont="1" applyBorder="1" applyAlignment="1">
      <alignment vertical="center"/>
    </xf>
    <xf numFmtId="0" fontId="2" fillId="0" borderId="6" xfId="0" applyFont="1" applyBorder="1"/>
    <xf numFmtId="3" fontId="2" fillId="0" borderId="6" xfId="0" applyNumberFormat="1" applyFont="1" applyBorder="1"/>
    <xf numFmtId="0" fontId="2" fillId="0" borderId="6" xfId="0" applyFont="1" applyBorder="1" applyAlignment="1" applyProtection="1">
      <alignment horizontal="left" vertical="center" wrapText="1"/>
      <protection locked="0"/>
    </xf>
    <xf numFmtId="0" fontId="2" fillId="0" borderId="6" xfId="0" applyFont="1" applyBorder="1" applyAlignment="1">
      <alignment horizontal="center" vertical="center" wrapText="1"/>
    </xf>
    <xf numFmtId="3" fontId="2" fillId="0" borderId="6" xfId="0" applyNumberFormat="1" applyFont="1" applyBorder="1" applyAlignment="1">
      <alignment horizontal="right"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0" fillId="0" borderId="6" xfId="0" applyFont="1" applyBorder="1" applyAlignment="1" applyProtection="1">
      <protection locked="0"/>
    </xf>
    <xf numFmtId="0" fontId="2" fillId="0" borderId="6" xfId="0" applyFont="1" applyBorder="1" applyAlignment="1" applyProtection="1">
      <alignment vertical="center"/>
      <protection locked="0"/>
    </xf>
    <xf numFmtId="3" fontId="2" fillId="0" borderId="6" xfId="0" applyNumberFormat="1" applyFont="1" applyBorder="1" applyProtection="1">
      <protection locked="0"/>
    </xf>
    <xf numFmtId="0" fontId="7" fillId="0" borderId="2" xfId="0" applyFont="1" applyBorder="1" applyAlignment="1" applyProtection="1">
      <alignment horizontal="left" vertical="center" wrapText="1"/>
      <protection locked="0"/>
    </xf>
    <xf numFmtId="3" fontId="7" fillId="0" borderId="2" xfId="0" applyNumberFormat="1" applyFont="1" applyBorder="1" applyAlignment="1" applyProtection="1">
      <alignment horizontal="right" vertical="center"/>
      <protection locked="0"/>
    </xf>
    <xf numFmtId="0" fontId="7" fillId="0" borderId="2" xfId="0" applyFont="1" applyBorder="1" applyAlignment="1" applyProtection="1">
      <alignment vertical="center"/>
      <protection locked="0"/>
    </xf>
    <xf numFmtId="0" fontId="7" fillId="0" borderId="1" xfId="0" applyFont="1" applyBorder="1" applyAlignment="1" applyProtection="1">
      <alignment vertical="center"/>
      <protection locked="0"/>
    </xf>
    <xf numFmtId="3" fontId="7" fillId="0" borderId="1" xfId="0" applyNumberFormat="1" applyFont="1" applyBorder="1" applyAlignment="1" applyProtection="1">
      <alignment vertical="center"/>
      <protection locked="0"/>
    </xf>
    <xf numFmtId="0" fontId="7" fillId="0" borderId="8" xfId="0" applyFont="1" applyBorder="1" applyAlignment="1" applyProtection="1">
      <alignment vertical="center"/>
      <protection locked="0"/>
    </xf>
    <xf numFmtId="3" fontId="7" fillId="0" borderId="8" xfId="0" applyNumberFormat="1" applyFont="1" applyBorder="1" applyAlignment="1" applyProtection="1">
      <alignment vertical="center"/>
      <protection locked="0"/>
    </xf>
    <xf numFmtId="3" fontId="7" fillId="0" borderId="2" xfId="0" applyNumberFormat="1" applyFont="1" applyBorder="1" applyAlignment="1" applyProtection="1">
      <alignment vertical="center"/>
      <protection locked="0"/>
    </xf>
    <xf numFmtId="3" fontId="7" fillId="0" borderId="2" xfId="0" applyNumberFormat="1" applyFont="1" applyBorder="1" applyProtection="1">
      <protection locked="0"/>
    </xf>
    <xf numFmtId="3" fontId="7" fillId="0" borderId="1" xfId="0" applyNumberFormat="1" applyFont="1" applyBorder="1" applyProtection="1">
      <protection locked="0"/>
    </xf>
    <xf numFmtId="3" fontId="7" fillId="0" borderId="8" xfId="0" applyNumberFormat="1" applyFont="1" applyBorder="1" applyProtection="1"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8" xfId="0" applyFont="1" applyBorder="1" applyAlignment="1" applyProtection="1">
      <alignment horizontal="center" vertical="center"/>
      <protection locked="0"/>
    </xf>
    <xf numFmtId="3" fontId="7" fillId="0" borderId="1" xfId="0" applyNumberFormat="1" applyFont="1" applyBorder="1" applyAlignment="1" applyProtection="1">
      <alignment horizontal="right"/>
      <protection locked="0"/>
    </xf>
    <xf numFmtId="3" fontId="7" fillId="0" borderId="8" xfId="0" applyNumberFormat="1" applyFont="1" applyBorder="1" applyAlignment="1" applyProtection="1">
      <alignment horizontal="right"/>
      <protection locked="0"/>
    </xf>
    <xf numFmtId="0" fontId="7" fillId="0" borderId="8" xfId="0" applyFont="1" applyBorder="1" applyAlignment="1" applyProtection="1">
      <alignment vertical="center" wrapText="1"/>
      <protection locked="0"/>
    </xf>
    <xf numFmtId="0" fontId="7" fillId="0" borderId="7" xfId="0" applyFont="1" applyBorder="1" applyAlignment="1" applyProtection="1">
      <alignment vertical="center"/>
      <protection locked="0"/>
    </xf>
    <xf numFmtId="3" fontId="7" fillId="0" borderId="7" xfId="0" applyNumberFormat="1" applyFont="1" applyBorder="1" applyProtection="1">
      <protection locked="0"/>
    </xf>
    <xf numFmtId="0" fontId="7" fillId="0" borderId="2" xfId="0" applyFont="1" applyBorder="1"/>
    <xf numFmtId="3" fontId="7" fillId="0" borderId="2" xfId="0" applyNumberFormat="1" applyFont="1" applyBorder="1"/>
    <xf numFmtId="0" fontId="7" fillId="0" borderId="1" xfId="0" applyFont="1" applyBorder="1"/>
    <xf numFmtId="3" fontId="7" fillId="0" borderId="1" xfId="0" applyNumberFormat="1" applyFont="1" applyBorder="1"/>
    <xf numFmtId="0" fontId="7" fillId="0" borderId="8" xfId="0" applyFont="1" applyBorder="1"/>
    <xf numFmtId="3" fontId="7" fillId="0" borderId="8" xfId="0" applyNumberFormat="1" applyFont="1" applyBorder="1"/>
    <xf numFmtId="0" fontId="7" fillId="0" borderId="8" xfId="0" applyFont="1" applyBorder="1" applyAlignment="1">
      <alignment horizontal="center" vertical="center"/>
    </xf>
    <xf numFmtId="0" fontId="7" fillId="0" borderId="2" xfId="0" applyFont="1" applyBorder="1" applyAlignment="1">
      <alignment wrapText="1"/>
    </xf>
    <xf numFmtId="0" fontId="7" fillId="0" borderId="2" xfId="0" applyFont="1" applyBorder="1" applyAlignment="1">
      <alignment horizontal="center" vertical="center"/>
    </xf>
    <xf numFmtId="0" fontId="7" fillId="0" borderId="7" xfId="0" applyFont="1" applyBorder="1"/>
    <xf numFmtId="3" fontId="7" fillId="0" borderId="7" xfId="0" applyNumberFormat="1" applyFont="1" applyBorder="1"/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 applyProtection="1">
      <alignment vertical="center" wrapText="1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0" fillId="0" borderId="6" xfId="0" applyFont="1" applyBorder="1" applyAlignment="1" applyProtection="1">
      <alignment horizontal="center" vertical="center"/>
      <protection locked="0"/>
    </xf>
    <xf numFmtId="0" fontId="7" fillId="0" borderId="7" xfId="0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7" fillId="0" borderId="6" xfId="0" applyFont="1" applyBorder="1" applyAlignment="1" applyProtection="1">
      <alignment horizontal="center" vertical="center"/>
      <protection locked="0"/>
    </xf>
    <xf numFmtId="0" fontId="7" fillId="0" borderId="7" xfId="0" applyFont="1" applyBorder="1" applyAlignment="1">
      <alignment horizontal="center" vertical="center" wrapText="1"/>
    </xf>
    <xf numFmtId="0" fontId="0" fillId="0" borderId="0" xfId="0" applyBorder="1"/>
    <xf numFmtId="0" fontId="7" fillId="0" borderId="12" xfId="0" applyFont="1" applyBorder="1" applyAlignment="1" applyProtection="1">
      <alignment horizontal="center" vertical="center"/>
      <protection locked="0"/>
    </xf>
    <xf numFmtId="0" fontId="11" fillId="2" borderId="3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 shrinkToFit="1"/>
    </xf>
    <xf numFmtId="0" fontId="11" fillId="2" borderId="6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 wrapText="1"/>
    </xf>
    <xf numFmtId="0" fontId="1" fillId="0" borderId="0" xfId="1" applyBorder="1"/>
    <xf numFmtId="0" fontId="3" fillId="0" borderId="0" xfId="0" applyFont="1" applyBorder="1"/>
    <xf numFmtId="0" fontId="9" fillId="0" borderId="11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3" fontId="10" fillId="0" borderId="6" xfId="0" applyNumberFormat="1" applyFont="1" applyBorder="1" applyAlignment="1">
      <alignment vertical="center"/>
    </xf>
    <xf numFmtId="0" fontId="7" fillId="0" borderId="13" xfId="0" applyFont="1" applyBorder="1"/>
    <xf numFmtId="3" fontId="7" fillId="0" borderId="13" xfId="0" applyNumberFormat="1" applyFont="1" applyBorder="1"/>
    <xf numFmtId="0" fontId="7" fillId="0" borderId="13" xfId="0" applyFont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7" fillId="0" borderId="7" xfId="0" applyFont="1" applyBorder="1" applyAlignment="1" applyProtection="1">
      <alignment vertical="center" wrapText="1"/>
      <protection locked="0"/>
    </xf>
    <xf numFmtId="0" fontId="7" fillId="0" borderId="1" xfId="0" applyFont="1" applyBorder="1" applyAlignment="1" applyProtection="1">
      <alignment vertical="center" wrapText="1"/>
      <protection locked="0"/>
    </xf>
    <xf numFmtId="0" fontId="7" fillId="0" borderId="2" xfId="0" applyFont="1" applyBorder="1" applyAlignment="1" applyProtection="1">
      <alignment horizontal="left" vertical="top" wrapText="1"/>
      <protection locked="0"/>
    </xf>
    <xf numFmtId="0" fontId="7" fillId="0" borderId="7" xfId="0" applyFont="1" applyBorder="1" applyAlignment="1">
      <alignment wrapText="1"/>
    </xf>
    <xf numFmtId="0" fontId="2" fillId="0" borderId="16" xfId="0" applyFont="1" applyBorder="1" applyAlignment="1" applyProtection="1">
      <alignment vertical="center" wrapText="1"/>
      <protection locked="0"/>
    </xf>
    <xf numFmtId="3" fontId="2" fillId="0" borderId="16" xfId="0" applyNumberFormat="1" applyFont="1" applyBorder="1" applyAlignment="1" applyProtection="1">
      <alignment vertical="center"/>
      <protection locked="0"/>
    </xf>
    <xf numFmtId="0" fontId="0" fillId="0" borderId="16" xfId="0" applyFont="1" applyBorder="1" applyProtection="1">
      <protection locked="0"/>
    </xf>
    <xf numFmtId="0" fontId="2" fillId="0" borderId="16" xfId="0" applyFont="1" applyBorder="1" applyAlignment="1" applyProtection="1">
      <alignment horizontal="center" vertical="center"/>
      <protection locked="0"/>
    </xf>
    <xf numFmtId="0" fontId="7" fillId="0" borderId="17" xfId="0" applyFont="1" applyBorder="1" applyAlignment="1" applyProtection="1">
      <alignment horizontal="left" vertical="center"/>
      <protection locked="0"/>
    </xf>
    <xf numFmtId="0" fontId="7" fillId="0" borderId="18" xfId="0" applyFont="1" applyBorder="1" applyAlignment="1" applyProtection="1">
      <alignment horizontal="left" vertical="center"/>
      <protection locked="0"/>
    </xf>
    <xf numFmtId="0" fontId="7" fillId="0" borderId="15" xfId="0" applyFont="1" applyBorder="1"/>
    <xf numFmtId="3" fontId="7" fillId="0" borderId="16" xfId="0" applyNumberFormat="1" applyFont="1" applyBorder="1"/>
    <xf numFmtId="0" fontId="7" fillId="0" borderId="16" xfId="0" applyFont="1" applyBorder="1" applyAlignment="1">
      <alignment horizontal="center" vertical="center" wrapText="1"/>
    </xf>
    <xf numFmtId="0" fontId="13" fillId="0" borderId="20" xfId="0" applyFont="1" applyBorder="1"/>
    <xf numFmtId="0" fontId="7" fillId="0" borderId="21" xfId="0" applyFont="1" applyBorder="1" applyAlignment="1" applyProtection="1">
      <alignment vertical="center"/>
      <protection locked="0"/>
    </xf>
    <xf numFmtId="0" fontId="2" fillId="0" borderId="11" xfId="0" applyFont="1" applyBorder="1" applyAlignment="1" applyProtection="1">
      <alignment horizontal="left" vertical="center"/>
      <protection locked="0"/>
    </xf>
    <xf numFmtId="0" fontId="7" fillId="0" borderId="18" xfId="0" applyFont="1" applyBorder="1" applyAlignment="1" applyProtection="1">
      <alignment vertical="center"/>
      <protection locked="0"/>
    </xf>
    <xf numFmtId="0" fontId="7" fillId="0" borderId="17" xfId="0" applyFont="1" applyBorder="1" applyAlignment="1" applyProtection="1">
      <alignment vertical="center"/>
      <protection locked="0"/>
    </xf>
    <xf numFmtId="0" fontId="7" fillId="0" borderId="21" xfId="0" applyFont="1" applyBorder="1" applyAlignment="1" applyProtection="1">
      <alignment horizontal="left" vertical="center"/>
      <protection locked="0"/>
    </xf>
    <xf numFmtId="0" fontId="2" fillId="0" borderId="22" xfId="0" applyFont="1" applyBorder="1" applyAlignment="1" applyProtection="1">
      <alignment vertical="center" wrapText="1"/>
      <protection locked="0"/>
    </xf>
    <xf numFmtId="0" fontId="2" fillId="0" borderId="11" xfId="0" applyFont="1" applyBorder="1" applyAlignment="1" applyProtection="1">
      <alignment vertical="center" wrapText="1"/>
      <protection locked="0"/>
    </xf>
    <xf numFmtId="0" fontId="7" fillId="0" borderId="17" xfId="0" applyFont="1" applyBorder="1" applyAlignment="1" applyProtection="1">
      <alignment vertical="center" wrapText="1"/>
      <protection locked="0"/>
    </xf>
    <xf numFmtId="0" fontId="7" fillId="0" borderId="23" xfId="0" applyFont="1" applyBorder="1" applyAlignment="1" applyProtection="1">
      <alignment vertical="center"/>
      <protection locked="0"/>
    </xf>
    <xf numFmtId="0" fontId="7" fillId="0" borderId="23" xfId="0" applyFont="1" applyBorder="1" applyAlignment="1" applyProtection="1">
      <alignment horizontal="left"/>
      <protection locked="0"/>
    </xf>
    <xf numFmtId="0" fontId="2" fillId="0" borderId="11" xfId="0" applyFont="1" applyBorder="1" applyAlignment="1" applyProtection="1">
      <alignment vertical="center"/>
      <protection locked="0"/>
    </xf>
    <xf numFmtId="0" fontId="7" fillId="0" borderId="18" xfId="0" applyFont="1" applyBorder="1" applyAlignment="1" applyProtection="1">
      <alignment vertical="top"/>
      <protection locked="0"/>
    </xf>
    <xf numFmtId="0" fontId="2" fillId="0" borderId="11" xfId="0" applyFont="1" applyBorder="1" applyAlignment="1">
      <alignment horizontal="left" vertical="center" wrapText="1"/>
    </xf>
    <xf numFmtId="0" fontId="7" fillId="0" borderId="18" xfId="0" applyFont="1" applyBorder="1"/>
    <xf numFmtId="0" fontId="7" fillId="0" borderId="21" xfId="0" applyFont="1" applyBorder="1"/>
    <xf numFmtId="0" fontId="7" fillId="0" borderId="23" xfId="0" applyFont="1" applyBorder="1"/>
    <xf numFmtId="0" fontId="2" fillId="0" borderId="11" xfId="0" applyFont="1" applyBorder="1" applyAlignment="1">
      <alignment horizontal="left" vertical="center"/>
    </xf>
    <xf numFmtId="0" fontId="2" fillId="0" borderId="11" xfId="0" applyFont="1" applyBorder="1"/>
    <xf numFmtId="0" fontId="7" fillId="0" borderId="17" xfId="0" applyFont="1" applyBorder="1"/>
    <xf numFmtId="0" fontId="2" fillId="0" borderId="11" xfId="0" applyFont="1" applyBorder="1" applyAlignment="1">
      <alignment vertical="center" wrapText="1"/>
    </xf>
    <xf numFmtId="0" fontId="2" fillId="0" borderId="11" xfId="0" applyFont="1" applyBorder="1" applyAlignment="1">
      <alignment vertical="center"/>
    </xf>
    <xf numFmtId="0" fontId="7" fillId="0" borderId="24" xfId="0" applyFont="1" applyBorder="1"/>
    <xf numFmtId="0" fontId="2" fillId="0" borderId="16" xfId="0" applyFont="1" applyBorder="1" applyAlignment="1" applyProtection="1">
      <alignment vertical="center"/>
      <protection locked="0"/>
    </xf>
    <xf numFmtId="3" fontId="2" fillId="0" borderId="16" xfId="0" applyNumberFormat="1" applyFont="1" applyBorder="1" applyProtection="1">
      <protection locked="0"/>
    </xf>
    <xf numFmtId="0" fontId="7" fillId="0" borderId="7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7" fillId="0" borderId="8" xfId="0" applyFont="1" applyBorder="1" applyAlignment="1" applyProtection="1">
      <alignment horizontal="center" vertical="center" wrapText="1"/>
      <protection locked="0"/>
    </xf>
    <xf numFmtId="3" fontId="7" fillId="0" borderId="7" xfId="0" applyNumberFormat="1" applyFont="1" applyBorder="1" applyAlignment="1" applyProtection="1">
      <alignment vertical="center"/>
      <protection locked="0"/>
    </xf>
    <xf numFmtId="3" fontId="14" fillId="0" borderId="6" xfId="0" applyNumberFormat="1" applyFont="1" applyBorder="1" applyAlignment="1">
      <alignment vertical="center"/>
    </xf>
    <xf numFmtId="0" fontId="2" fillId="0" borderId="22" xfId="0" applyFont="1" applyBorder="1" applyAlignment="1" applyProtection="1">
      <alignment horizontal="left" vertical="center" wrapText="1"/>
      <protection locked="0"/>
    </xf>
    <xf numFmtId="0" fontId="2" fillId="0" borderId="22" xfId="0" applyFont="1" applyBorder="1" applyAlignment="1" applyProtection="1">
      <alignment horizontal="left" vertical="center"/>
      <protection locked="0"/>
    </xf>
    <xf numFmtId="0" fontId="5" fillId="0" borderId="14" xfId="0" applyFont="1" applyBorder="1" applyAlignment="1">
      <alignment horizontal="center" vertical="center" textRotation="90" wrapText="1"/>
    </xf>
    <xf numFmtId="0" fontId="7" fillId="0" borderId="23" xfId="0" applyFont="1" applyBorder="1" applyAlignment="1" applyProtection="1">
      <alignment horizontal="left" vertical="center"/>
      <protection locked="0"/>
    </xf>
    <xf numFmtId="0" fontId="15" fillId="2" borderId="6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textRotation="90"/>
    </xf>
    <xf numFmtId="0" fontId="4" fillId="0" borderId="4" xfId="0" applyFont="1" applyBorder="1" applyAlignment="1">
      <alignment horizontal="center" vertical="center" textRotation="90"/>
    </xf>
    <xf numFmtId="0" fontId="2" fillId="0" borderId="3" xfId="0" applyFont="1" applyBorder="1" applyAlignment="1">
      <alignment horizontal="center" vertical="center" textRotation="90" wrapText="1"/>
    </xf>
    <xf numFmtId="0" fontId="2" fillId="0" borderId="4" xfId="0" applyFont="1" applyBorder="1" applyAlignment="1">
      <alignment horizontal="center" vertical="center" textRotation="90" wrapText="1"/>
    </xf>
    <xf numFmtId="0" fontId="2" fillId="0" borderId="5" xfId="0" applyFont="1" applyBorder="1" applyAlignment="1">
      <alignment horizontal="center" vertical="center" textRotation="90" wrapText="1"/>
    </xf>
    <xf numFmtId="0" fontId="4" fillId="0" borderId="4" xfId="0" applyFont="1" applyBorder="1" applyAlignment="1">
      <alignment horizontal="center" vertical="center" textRotation="90" wrapText="1"/>
    </xf>
    <xf numFmtId="0" fontId="4" fillId="0" borderId="5" xfId="0" applyFont="1" applyBorder="1" applyAlignment="1">
      <alignment horizontal="center" vertical="center" textRotation="90" wrapText="1"/>
    </xf>
    <xf numFmtId="0" fontId="4" fillId="0" borderId="3" xfId="0" applyFont="1" applyBorder="1" applyAlignment="1">
      <alignment horizontal="center" vertical="center" textRotation="90" wrapText="1"/>
    </xf>
    <xf numFmtId="0" fontId="5" fillId="0" borderId="28" xfId="0" applyFont="1" applyBorder="1" applyAlignment="1">
      <alignment horizontal="center" vertical="center" textRotation="90" wrapText="1"/>
    </xf>
    <xf numFmtId="0" fontId="5" fillId="0" borderId="9" xfId="0" applyFont="1" applyBorder="1" applyAlignment="1">
      <alignment horizontal="center" vertical="center" textRotation="90" wrapText="1"/>
    </xf>
    <xf numFmtId="0" fontId="5" fillId="0" borderId="14" xfId="0" applyFont="1" applyBorder="1" applyAlignment="1">
      <alignment horizontal="center" vertical="center" textRotation="90" wrapText="1"/>
    </xf>
    <xf numFmtId="0" fontId="10" fillId="0" borderId="9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wrapText="1"/>
    </xf>
    <xf numFmtId="0" fontId="6" fillId="0" borderId="25" xfId="0" applyFont="1" applyBorder="1" applyAlignment="1">
      <alignment horizontal="center" wrapText="1"/>
    </xf>
    <xf numFmtId="0" fontId="6" fillId="0" borderId="14" xfId="0" applyFont="1" applyBorder="1" applyAlignment="1">
      <alignment horizontal="center" wrapText="1"/>
    </xf>
    <xf numFmtId="0" fontId="6" fillId="0" borderId="26" xfId="0" applyFont="1" applyBorder="1" applyAlignment="1">
      <alignment horizontal="center" wrapText="1"/>
    </xf>
    <xf numFmtId="0" fontId="5" fillId="0" borderId="28" xfId="0" applyFont="1" applyBorder="1" applyAlignment="1">
      <alignment horizontal="center" vertical="top" textRotation="90" wrapText="1"/>
    </xf>
    <xf numFmtId="0" fontId="5" fillId="0" borderId="14" xfId="0" applyFont="1" applyBorder="1" applyAlignment="1">
      <alignment horizontal="center" vertical="top" textRotation="90" wrapText="1"/>
    </xf>
    <xf numFmtId="0" fontId="5" fillId="0" borderId="9" xfId="0" applyFont="1" applyBorder="1" applyAlignment="1">
      <alignment horizontal="center" vertical="top" textRotation="90" wrapText="1"/>
    </xf>
    <xf numFmtId="0" fontId="6" fillId="0" borderId="9" xfId="0" applyFont="1" applyBorder="1" applyAlignment="1">
      <alignment horizontal="center" wrapText="1"/>
    </xf>
    <xf numFmtId="0" fontId="6" fillId="0" borderId="27" xfId="0" applyFont="1" applyBorder="1" applyAlignment="1">
      <alignment horizontal="center" wrapText="1"/>
    </xf>
  </cellXfs>
  <cellStyles count="2">
    <cellStyle name="Normalno" xfId="0" builtinId="0"/>
    <cellStyle name="Style 1" xfId="1"/>
  </cellStyles>
  <dxfs count="0"/>
  <tableStyles count="4" defaultTableStyle="Table Style 1" defaultPivotStyle="PivotStyleLight16">
    <tableStyle name="PivotTable Style 1" table="0" count="0"/>
    <tableStyle name="PivotTable Style 2" table="0" count="0"/>
    <tableStyle name="Table Style 1" pivot="0" count="0"/>
    <tableStyle name="Table Style 2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1</xdr:row>
      <xdr:rowOff>38099</xdr:rowOff>
    </xdr:from>
    <xdr:to>
      <xdr:col>8</xdr:col>
      <xdr:colOff>342901</xdr:colOff>
      <xdr:row>48</xdr:row>
      <xdr:rowOff>123824</xdr:rowOff>
    </xdr:to>
    <xdr:sp macro="" textlink="">
      <xdr:nvSpPr>
        <xdr:cNvPr id="8" name="TekstniOkvir 1"/>
        <xdr:cNvSpPr txBox="1"/>
      </xdr:nvSpPr>
      <xdr:spPr>
        <a:xfrm>
          <a:off x="1" y="228599"/>
          <a:ext cx="5219700" cy="9039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/>
          </a:r>
          <a:b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</a:br>
          <a:endParaRPr lang="hr-HR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endParaRPr lang="hr-HR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endParaRPr lang="hr-HR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REPUBLIKA HRVATSKA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SISAČKO-MOSLAVAČKA ŽUPANIJA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OPĆINA VELIKA LUDINA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OPĆINSKO</a:t>
          </a:r>
          <a:r>
            <a:rPr lang="hr-HR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 VIJEĆE</a:t>
          </a:r>
          <a:endParaRPr lang="hr-HR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 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KLASA:   400-06/21-01/08                                                                 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URBROJ: 2176/19-21-02-2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 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Velika Ludina, 17.02.2021.                                                                   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 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 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 Na temelju članaka 33. i 34. Zakona o Proračunu („Narodne novine“ broj: 87/08, 136/12 i 15/15) i članka 34. i 35. Statuta Općine Velika Ludina ("Službene novine Općine Velika Ludina“ broj: 6/09, 7/11, 2/13,</a:t>
          </a:r>
          <a:r>
            <a:rPr lang="hr-HR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 </a:t>
          </a:r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6/14, 3/18,</a:t>
          </a:r>
          <a:r>
            <a:rPr lang="hr-HR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 </a:t>
          </a:r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5/18-pročišćeni tekst i 5/20),  Općinsko vijeće Općine Velika Ludina na svojoj 37. sjednici održanoj 17.02.021. godine, donijelo je    </a:t>
          </a:r>
        </a:p>
        <a:p>
          <a:pPr algn="ctr"/>
          <a:endParaRPr lang="hr-HR" sz="1100" b="1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algn="ctr"/>
          <a:r>
            <a:rPr lang="hr-HR" sz="1100" b="1">
              <a:solidFill>
                <a:schemeClr val="dk1"/>
              </a:solidFill>
              <a:latin typeface="+mn-lt"/>
              <a:ea typeface="+mn-ea"/>
              <a:cs typeface="+mn-cs"/>
            </a:rPr>
            <a:t>I. IZMJENE I DOPUNE</a:t>
          </a:r>
        </a:p>
        <a:p>
          <a:pPr algn="ctr"/>
          <a:r>
            <a:rPr lang="hr-HR" sz="1100" b="1">
              <a:solidFill>
                <a:schemeClr val="dk1"/>
              </a:solidFill>
              <a:latin typeface="+mn-lt"/>
              <a:ea typeface="+mn-ea"/>
              <a:cs typeface="+mn-cs"/>
            </a:rPr>
            <a:t>PLANA RAZVOJNIH PROGRAMA </a:t>
          </a:r>
          <a:endParaRPr lang="hr-HR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algn="ctr"/>
          <a:r>
            <a:rPr lang="hr-HR" sz="1100" b="1">
              <a:solidFill>
                <a:schemeClr val="dk1"/>
              </a:solidFill>
              <a:latin typeface="+mn-lt"/>
              <a:ea typeface="+mn-ea"/>
              <a:cs typeface="+mn-cs"/>
            </a:rPr>
            <a:t>ZA 2021. GODINU</a:t>
          </a:r>
          <a:endParaRPr lang="hr-HR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 </a:t>
          </a:r>
        </a:p>
        <a:p>
          <a:pPr algn="ctr"/>
          <a:r>
            <a:rPr lang="hr-HR" sz="1100" b="1">
              <a:solidFill>
                <a:schemeClr val="dk1"/>
              </a:solidFill>
              <a:latin typeface="+mn-lt"/>
              <a:ea typeface="+mn-ea"/>
              <a:cs typeface="+mn-cs"/>
            </a:rPr>
            <a:t>Članak 1.</a:t>
          </a:r>
          <a:endParaRPr lang="hr-HR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hr-HR" sz="1100" b="1">
              <a:solidFill>
                <a:schemeClr val="dk1"/>
              </a:solidFill>
              <a:latin typeface="+mn-lt"/>
              <a:ea typeface="+mn-ea"/>
              <a:cs typeface="+mn-cs"/>
            </a:rPr>
            <a:t> </a:t>
          </a:r>
          <a:endParaRPr lang="hr-HR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hr-HR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I. Izmjene i dopune P</a:t>
          </a:r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lana</a:t>
          </a:r>
          <a:r>
            <a:rPr lang="hr-HR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 </a:t>
          </a:r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razvojnih programa za</a:t>
          </a:r>
          <a:r>
            <a:rPr lang="hr-HR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 2021. godinu</a:t>
          </a:r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 definiraju se ciljevi i prioriteti razvoja Općine Velika Ludina povezani s programskom i organizacijskom klasifikacijom proračuna u skladu sa strateškim ciljevima i prioritetima za 2021. godinu.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 </a:t>
          </a:r>
        </a:p>
        <a:p>
          <a:pPr algn="ctr"/>
          <a:r>
            <a:rPr lang="hr-HR" sz="1100" b="1">
              <a:solidFill>
                <a:schemeClr val="dk1"/>
              </a:solidFill>
              <a:latin typeface="+mn-lt"/>
              <a:ea typeface="+mn-ea"/>
              <a:cs typeface="+mn-cs"/>
            </a:rPr>
            <a:t>Članak 2.</a:t>
          </a:r>
          <a:endParaRPr lang="hr-HR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hr-HR" sz="1100" b="1">
              <a:solidFill>
                <a:schemeClr val="dk1"/>
              </a:solidFill>
              <a:latin typeface="+mn-lt"/>
              <a:ea typeface="+mn-ea"/>
              <a:cs typeface="+mn-cs"/>
            </a:rPr>
            <a:t> </a:t>
          </a:r>
          <a:endParaRPr lang="hr-HR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Privitak ovih</a:t>
          </a:r>
          <a:r>
            <a:rPr lang="hr-HR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 I. Izmjena i dopuna </a:t>
          </a:r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Plana je tablica sa popisom razvojnih programa, projekata i aktivnosti, koji su povezani s programskom i organizacijskom klasifikacijom proračuna, sa visinom planiranih sredstava po izvorima, raspoređenih po godinama. 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 </a:t>
          </a:r>
        </a:p>
        <a:p>
          <a:pPr algn="ctr"/>
          <a:r>
            <a:rPr lang="hr-HR" sz="1100" b="1">
              <a:solidFill>
                <a:schemeClr val="dk1"/>
              </a:solidFill>
              <a:latin typeface="+mn-lt"/>
              <a:ea typeface="+mn-ea"/>
              <a:cs typeface="+mn-cs"/>
            </a:rPr>
            <a:t>Članak 3.</a:t>
          </a:r>
          <a:endParaRPr lang="hr-HR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 </a:t>
          </a:r>
        </a:p>
        <a:p>
          <a:r>
            <a:rPr lang="hr-HR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Ove I. Izmjene i dopune Plana razvojnih programa stupaju na snagu osmog dana od dana objave u „Službenim novinama Općine Velika Ludina“.</a:t>
          </a:r>
        </a:p>
        <a:p>
          <a:r>
            <a:rPr lang="hr-HR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 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 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 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                                  OPĆINSKO VIJEĆE OPĆINE VELIKA LUDINA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						                                                                                 		      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                                                                                                                        Predsjednik: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                                                                                                                Vjekoslav Kamenščak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 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								  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 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 </a:t>
          </a:r>
        </a:p>
        <a:p>
          <a:endParaRPr lang="hr-HR" sz="1100"/>
        </a:p>
      </xdr:txBody>
    </xdr:sp>
    <xdr:clientData/>
  </xdr:twoCellAnchor>
  <xdr:twoCellAnchor editAs="oneCell">
    <xdr:from>
      <xdr:col>0</xdr:col>
      <xdr:colOff>561975</xdr:colOff>
      <xdr:row>1</xdr:row>
      <xdr:rowOff>133350</xdr:rowOff>
    </xdr:from>
    <xdr:to>
      <xdr:col>1</xdr:col>
      <xdr:colOff>466725</xdr:colOff>
      <xdr:row>5</xdr:row>
      <xdr:rowOff>19050</xdr:rowOff>
    </xdr:to>
    <xdr:pic>
      <xdr:nvPicPr>
        <xdr:cNvPr id="9" name="Picture 2" descr="GRBM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61975" y="323850"/>
          <a:ext cx="514350" cy="64770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pulent">
      <a:dk1>
        <a:sysClr val="windowText" lastClr="000000"/>
      </a:dk1>
      <a:lt1>
        <a:sysClr val="window" lastClr="FFFFFF"/>
      </a:lt1>
      <a:dk2>
        <a:srgbClr val="B13F9A"/>
      </a:dk2>
      <a:lt2>
        <a:srgbClr val="F4E7ED"/>
      </a:lt2>
      <a:accent1>
        <a:srgbClr val="B83D68"/>
      </a:accent1>
      <a:accent2>
        <a:srgbClr val="AC66BB"/>
      </a:accent2>
      <a:accent3>
        <a:srgbClr val="DE6C36"/>
      </a:accent3>
      <a:accent4>
        <a:srgbClr val="F9B639"/>
      </a:accent4>
      <a:accent5>
        <a:srgbClr val="CF6DA4"/>
      </a:accent5>
      <a:accent6>
        <a:srgbClr val="FA8D3D"/>
      </a:accent6>
      <a:hlink>
        <a:srgbClr val="FFDE66"/>
      </a:hlink>
      <a:folHlink>
        <a:srgbClr val="D490C5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topLeftCell="A16" workbookViewId="0">
      <selection activeCell="P41" sqref="P41"/>
    </sheetView>
  </sheetViews>
  <sheetFormatPr defaultRowHeight="15"/>
  <cols>
    <col min="9" max="9" width="7.140625" customWidth="1"/>
  </cols>
  <sheetData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AF149"/>
  <sheetViews>
    <sheetView workbookViewId="0">
      <pane ySplit="1" topLeftCell="A2" activePane="bottomLeft" state="frozen"/>
      <selection pane="bottomLeft" activeCell="F10" sqref="F10"/>
    </sheetView>
  </sheetViews>
  <sheetFormatPr defaultRowHeight="15"/>
  <cols>
    <col min="1" max="2" width="9.42578125" customWidth="1"/>
    <col min="3" max="3" width="11.7109375" customWidth="1"/>
    <col min="4" max="4" width="36.42578125" customWidth="1"/>
    <col min="5" max="5" width="13.140625" customWidth="1"/>
    <col min="6" max="7" width="12.7109375" customWidth="1"/>
    <col min="8" max="8" width="36.42578125" customWidth="1"/>
  </cols>
  <sheetData>
    <row r="1" spans="1:32" ht="37.5" customHeight="1" thickBot="1">
      <c r="A1" s="61" t="s">
        <v>0</v>
      </c>
      <c r="B1" s="61" t="s">
        <v>1</v>
      </c>
      <c r="C1" s="62" t="s">
        <v>9</v>
      </c>
      <c r="D1" s="63" t="s">
        <v>2</v>
      </c>
      <c r="E1" s="121" t="s">
        <v>255</v>
      </c>
      <c r="F1" s="64" t="s">
        <v>192</v>
      </c>
      <c r="G1" s="64" t="s">
        <v>192</v>
      </c>
      <c r="H1" s="63" t="s">
        <v>3</v>
      </c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  <c r="AB1" s="59"/>
      <c r="AC1" s="59"/>
      <c r="AD1" s="59"/>
      <c r="AE1" s="59"/>
      <c r="AF1" s="59"/>
    </row>
    <row r="2" spans="1:32" ht="33" customHeight="1" thickBot="1">
      <c r="A2" s="122" t="s">
        <v>4</v>
      </c>
      <c r="B2" s="130" t="s">
        <v>8</v>
      </c>
      <c r="C2" s="89" t="s">
        <v>41</v>
      </c>
      <c r="D2" s="1" t="s">
        <v>11</v>
      </c>
      <c r="E2" s="2">
        <f>E3+E4+E5+E6+E7+E8+E9+E10+E11+E12+E13+E14+E15</f>
        <v>4960000</v>
      </c>
      <c r="F2" s="2">
        <f>F3+F4+F5+F6+F7+F10+F11+F12+F8+F9+F13</f>
        <v>1095000</v>
      </c>
      <c r="G2" s="2">
        <f>G3+G4+G5+G6+G7+G10+G11+G12+G13+G8+G9</f>
        <v>1062000</v>
      </c>
      <c r="H2" s="17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</row>
    <row r="3" spans="1:32" ht="24">
      <c r="A3" s="123"/>
      <c r="B3" s="132"/>
      <c r="C3" s="90" t="s">
        <v>42</v>
      </c>
      <c r="D3" s="20" t="s">
        <v>57</v>
      </c>
      <c r="E3" s="21">
        <v>350000</v>
      </c>
      <c r="F3" s="21">
        <v>300000</v>
      </c>
      <c r="G3" s="21">
        <v>300000</v>
      </c>
      <c r="H3" s="55" t="s">
        <v>134</v>
      </c>
      <c r="I3" s="66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</row>
    <row r="4" spans="1:32" ht="24">
      <c r="A4" s="123"/>
      <c r="B4" s="132"/>
      <c r="C4" s="88" t="s">
        <v>43</v>
      </c>
      <c r="D4" s="23" t="s">
        <v>13</v>
      </c>
      <c r="E4" s="24">
        <v>250000</v>
      </c>
      <c r="F4" s="24">
        <v>200000</v>
      </c>
      <c r="G4" s="24">
        <v>180000</v>
      </c>
      <c r="H4" s="56" t="s">
        <v>135</v>
      </c>
      <c r="I4" s="66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</row>
    <row r="5" spans="1:32" ht="15" customHeight="1">
      <c r="A5" s="123"/>
      <c r="B5" s="132"/>
      <c r="C5" s="88" t="s">
        <v>58</v>
      </c>
      <c r="D5" s="23" t="s">
        <v>14</v>
      </c>
      <c r="E5" s="24">
        <v>330000</v>
      </c>
      <c r="F5" s="24">
        <v>330000</v>
      </c>
      <c r="G5" s="24">
        <v>350000</v>
      </c>
      <c r="H5" s="32" t="s">
        <v>136</v>
      </c>
      <c r="I5" s="66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</row>
    <row r="6" spans="1:32" ht="15" customHeight="1">
      <c r="A6" s="123"/>
      <c r="B6" s="132"/>
      <c r="C6" s="88" t="s">
        <v>59</v>
      </c>
      <c r="D6" s="23" t="s">
        <v>168</v>
      </c>
      <c r="E6" s="24">
        <v>10000</v>
      </c>
      <c r="F6" s="24">
        <v>5000</v>
      </c>
      <c r="G6" s="24">
        <v>5000</v>
      </c>
      <c r="H6" s="32" t="s">
        <v>169</v>
      </c>
      <c r="I6" s="66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</row>
    <row r="7" spans="1:32" ht="15" customHeight="1">
      <c r="A7" s="123"/>
      <c r="B7" s="132"/>
      <c r="C7" s="88" t="s">
        <v>182</v>
      </c>
      <c r="D7" s="25" t="s">
        <v>183</v>
      </c>
      <c r="E7" s="24">
        <v>1120000</v>
      </c>
      <c r="F7" s="24">
        <v>200000</v>
      </c>
      <c r="G7" s="24">
        <v>150000</v>
      </c>
      <c r="H7" s="32" t="s">
        <v>206</v>
      </c>
      <c r="I7" s="66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</row>
    <row r="8" spans="1:32" ht="15" customHeight="1">
      <c r="A8" s="123"/>
      <c r="B8" s="132"/>
      <c r="C8" s="88" t="s">
        <v>212</v>
      </c>
      <c r="D8" s="25" t="s">
        <v>196</v>
      </c>
      <c r="E8" s="24">
        <v>1950000</v>
      </c>
      <c r="F8" s="24">
        <v>0</v>
      </c>
      <c r="G8" s="24">
        <v>0</v>
      </c>
      <c r="H8" s="33" t="s">
        <v>215</v>
      </c>
      <c r="I8" s="66"/>
      <c r="J8" s="59"/>
      <c r="K8" s="59"/>
      <c r="L8" s="59"/>
      <c r="M8" s="59"/>
      <c r="N8" s="59"/>
      <c r="O8" s="59"/>
      <c r="P8" s="59"/>
      <c r="Q8" s="59"/>
      <c r="R8" s="59"/>
      <c r="S8" s="59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</row>
    <row r="9" spans="1:32" ht="15" customHeight="1">
      <c r="A9" s="123"/>
      <c r="B9" s="132"/>
      <c r="C9" s="88" t="s">
        <v>213</v>
      </c>
      <c r="D9" s="25" t="s">
        <v>214</v>
      </c>
      <c r="E9" s="24">
        <v>600000</v>
      </c>
      <c r="F9" s="24">
        <v>0</v>
      </c>
      <c r="G9" s="24">
        <v>0</v>
      </c>
      <c r="H9" s="33" t="s">
        <v>216</v>
      </c>
      <c r="I9" s="66"/>
      <c r="J9" s="59"/>
      <c r="K9" s="59"/>
      <c r="L9" s="59"/>
      <c r="M9" s="59"/>
      <c r="N9" s="59"/>
      <c r="O9" s="59"/>
      <c r="P9" s="59"/>
      <c r="Q9" s="59"/>
      <c r="R9" s="59"/>
      <c r="S9" s="59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</row>
    <row r="10" spans="1:32" ht="15" customHeight="1">
      <c r="A10" s="123"/>
      <c r="B10" s="132"/>
      <c r="C10" s="88" t="s">
        <v>60</v>
      </c>
      <c r="D10" s="25" t="s">
        <v>15</v>
      </c>
      <c r="E10" s="24">
        <v>50000</v>
      </c>
      <c r="F10" s="24">
        <v>30000</v>
      </c>
      <c r="G10" s="24">
        <v>20000</v>
      </c>
      <c r="H10" s="33" t="s">
        <v>177</v>
      </c>
      <c r="I10" s="66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</row>
    <row r="11" spans="1:32" ht="15" customHeight="1">
      <c r="A11" s="123"/>
      <c r="B11" s="132"/>
      <c r="C11" s="91" t="s">
        <v>173</v>
      </c>
      <c r="D11" s="25" t="s">
        <v>176</v>
      </c>
      <c r="E11" s="26">
        <v>15000</v>
      </c>
      <c r="F11" s="26">
        <v>15000</v>
      </c>
      <c r="G11" s="26">
        <v>12000</v>
      </c>
      <c r="H11" s="33" t="s">
        <v>178</v>
      </c>
      <c r="I11" s="66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</row>
    <row r="12" spans="1:32" ht="15" customHeight="1">
      <c r="A12" s="123"/>
      <c r="B12" s="132"/>
      <c r="C12" s="88" t="s">
        <v>179</v>
      </c>
      <c r="D12" s="23" t="s">
        <v>180</v>
      </c>
      <c r="E12" s="24">
        <v>15000</v>
      </c>
      <c r="F12" s="24">
        <v>15000</v>
      </c>
      <c r="G12" s="24">
        <v>15000</v>
      </c>
      <c r="H12" s="32" t="s">
        <v>181</v>
      </c>
      <c r="I12" s="66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</row>
    <row r="13" spans="1:32" ht="15" customHeight="1">
      <c r="A13" s="123"/>
      <c r="B13" s="132"/>
      <c r="C13" s="88" t="s">
        <v>193</v>
      </c>
      <c r="D13" s="23" t="s">
        <v>194</v>
      </c>
      <c r="E13" s="24">
        <v>30000</v>
      </c>
      <c r="F13" s="24">
        <v>0</v>
      </c>
      <c r="G13" s="24">
        <v>30000</v>
      </c>
      <c r="H13" s="32" t="s">
        <v>207</v>
      </c>
      <c r="I13" s="66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</row>
    <row r="14" spans="1:32" ht="15" customHeight="1">
      <c r="A14" s="123"/>
      <c r="B14" s="132"/>
      <c r="C14" s="23" t="s">
        <v>247</v>
      </c>
      <c r="D14" s="23" t="s">
        <v>248</v>
      </c>
      <c r="E14" s="24">
        <v>40000</v>
      </c>
      <c r="F14" s="24"/>
      <c r="G14" s="24"/>
      <c r="H14" s="32" t="s">
        <v>251</v>
      </c>
      <c r="I14" s="66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</row>
    <row r="15" spans="1:32" ht="15" customHeight="1">
      <c r="A15" s="123"/>
      <c r="B15" s="132"/>
      <c r="C15" s="23" t="s">
        <v>252</v>
      </c>
      <c r="D15" s="23" t="s">
        <v>253</v>
      </c>
      <c r="E15" s="24">
        <v>200000</v>
      </c>
      <c r="F15" s="24"/>
      <c r="G15" s="24"/>
      <c r="H15" s="32" t="s">
        <v>254</v>
      </c>
      <c r="I15" s="66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</row>
    <row r="16" spans="1:32" ht="15" customHeight="1" thickBot="1">
      <c r="A16" s="123"/>
      <c r="B16" s="132"/>
      <c r="C16" s="117" t="s">
        <v>21</v>
      </c>
      <c r="D16" s="78" t="s">
        <v>61</v>
      </c>
      <c r="E16" s="79">
        <f>E17++E18+E19+E20</f>
        <v>1750000</v>
      </c>
      <c r="F16" s="79">
        <v>0</v>
      </c>
      <c r="G16" s="79">
        <v>0</v>
      </c>
      <c r="H16" s="80"/>
      <c r="I16" s="66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</row>
    <row r="17" spans="1:31">
      <c r="A17" s="123"/>
      <c r="B17" s="132"/>
      <c r="C17" s="83" t="s">
        <v>118</v>
      </c>
      <c r="D17" s="22" t="s">
        <v>218</v>
      </c>
      <c r="E17" s="27">
        <v>600000</v>
      </c>
      <c r="F17" s="27">
        <v>0</v>
      </c>
      <c r="G17" s="27">
        <v>0</v>
      </c>
      <c r="H17" s="31" t="s">
        <v>209</v>
      </c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</row>
    <row r="18" spans="1:31">
      <c r="A18" s="123"/>
      <c r="B18" s="132"/>
      <c r="C18" s="92" t="s">
        <v>184</v>
      </c>
      <c r="D18" s="23" t="s">
        <v>219</v>
      </c>
      <c r="E18" s="24">
        <v>100000</v>
      </c>
      <c r="F18" s="24">
        <v>0</v>
      </c>
      <c r="G18" s="24">
        <v>0</v>
      </c>
      <c r="H18" s="32" t="s">
        <v>209</v>
      </c>
      <c r="I18" s="59"/>
      <c r="J18" s="59"/>
      <c r="K18" s="59"/>
      <c r="L18" s="59"/>
      <c r="M18" s="59"/>
      <c r="N18" s="59"/>
      <c r="O18" s="59"/>
      <c r="P18" s="59"/>
      <c r="Q18" s="59"/>
      <c r="R18" s="59"/>
      <c r="S18" s="59"/>
      <c r="T18" s="59"/>
      <c r="U18" s="59"/>
      <c r="V18" s="59"/>
      <c r="W18" s="59"/>
      <c r="X18" s="59"/>
      <c r="Y18" s="59"/>
      <c r="Z18" s="59"/>
      <c r="AA18" s="59"/>
      <c r="AB18" s="59"/>
      <c r="AC18" s="59"/>
      <c r="AD18" s="59"/>
      <c r="AE18" s="59"/>
    </row>
    <row r="19" spans="1:31">
      <c r="A19" s="123"/>
      <c r="B19" s="132"/>
      <c r="C19" s="92" t="s">
        <v>185</v>
      </c>
      <c r="D19" s="75" t="s">
        <v>220</v>
      </c>
      <c r="E19" s="24">
        <v>200000</v>
      </c>
      <c r="F19" s="24"/>
      <c r="G19" s="24">
        <v>0</v>
      </c>
      <c r="H19" s="32" t="s">
        <v>210</v>
      </c>
      <c r="I19" s="59"/>
      <c r="J19" s="59"/>
      <c r="K19" s="59"/>
      <c r="L19" s="59"/>
      <c r="M19" s="59"/>
      <c r="N19" s="59"/>
      <c r="O19" s="59"/>
      <c r="P19" s="59"/>
      <c r="Q19" s="59"/>
      <c r="R19" s="59"/>
      <c r="S19" s="59"/>
      <c r="T19" s="59"/>
      <c r="U19" s="59"/>
      <c r="V19" s="59"/>
      <c r="W19" s="59"/>
      <c r="X19" s="59"/>
      <c r="Y19" s="59"/>
      <c r="Z19" s="59"/>
      <c r="AA19" s="59"/>
      <c r="AB19" s="59"/>
      <c r="AC19" s="59"/>
      <c r="AD19" s="59"/>
      <c r="AE19" s="59"/>
    </row>
    <row r="20" spans="1:31">
      <c r="A20" s="123"/>
      <c r="B20" s="132"/>
      <c r="C20" s="92" t="s">
        <v>195</v>
      </c>
      <c r="D20" s="75" t="s">
        <v>217</v>
      </c>
      <c r="E20" s="24">
        <v>850000</v>
      </c>
      <c r="F20" s="24">
        <v>0</v>
      </c>
      <c r="G20" s="24">
        <v>0</v>
      </c>
      <c r="H20" s="32" t="s">
        <v>209</v>
      </c>
      <c r="I20" s="59"/>
      <c r="J20" s="59"/>
      <c r="K20" s="59"/>
      <c r="L20" s="59"/>
      <c r="M20" s="59"/>
      <c r="N20" s="59"/>
      <c r="O20" s="59"/>
      <c r="P20" s="59"/>
      <c r="Q20" s="59"/>
      <c r="R20" s="59"/>
      <c r="S20" s="59"/>
      <c r="T20" s="59"/>
      <c r="U20" s="59"/>
      <c r="V20" s="59"/>
      <c r="W20" s="59"/>
      <c r="X20" s="59"/>
      <c r="Y20" s="59"/>
      <c r="Z20" s="59"/>
      <c r="AA20" s="59"/>
      <c r="AB20" s="59"/>
      <c r="AC20" s="59"/>
      <c r="AD20" s="59"/>
      <c r="AE20" s="59"/>
    </row>
    <row r="21" spans="1:31" ht="30.75" thickBot="1">
      <c r="A21" s="123"/>
      <c r="B21" s="132"/>
      <c r="C21" s="117" t="s">
        <v>17</v>
      </c>
      <c r="D21" s="78" t="s">
        <v>63</v>
      </c>
      <c r="E21" s="79">
        <f>E22+E23+E24</f>
        <v>195000</v>
      </c>
      <c r="F21" s="79">
        <f>F22+F23+F24</f>
        <v>200000</v>
      </c>
      <c r="G21" s="79">
        <f>G22+G23+G24</f>
        <v>200000</v>
      </c>
      <c r="H21" s="81"/>
      <c r="I21" s="59"/>
      <c r="J21" s="59"/>
      <c r="K21" s="59"/>
      <c r="L21" s="59"/>
      <c r="M21" s="65"/>
      <c r="N21" s="59"/>
      <c r="O21" s="59"/>
      <c r="P21" s="59"/>
      <c r="Q21" s="59"/>
      <c r="R21" s="59"/>
      <c r="S21" s="59"/>
      <c r="T21" s="59"/>
      <c r="U21" s="59"/>
      <c r="V21" s="59"/>
      <c r="W21" s="59"/>
      <c r="X21" s="59"/>
      <c r="Y21" s="59"/>
      <c r="Z21" s="59"/>
      <c r="AA21" s="59"/>
      <c r="AB21" s="59"/>
      <c r="AC21" s="59"/>
      <c r="AD21" s="59"/>
      <c r="AE21" s="59"/>
    </row>
    <row r="22" spans="1:31" ht="33" customHeight="1">
      <c r="A22" s="123"/>
      <c r="B22" s="132"/>
      <c r="C22" s="90" t="s">
        <v>18</v>
      </c>
      <c r="D22" s="51" t="s">
        <v>64</v>
      </c>
      <c r="E22" s="28">
        <v>185000</v>
      </c>
      <c r="F22" s="28">
        <v>190000</v>
      </c>
      <c r="G22" s="28">
        <v>190000</v>
      </c>
      <c r="H22" s="60" t="s">
        <v>137</v>
      </c>
      <c r="I22" s="59"/>
      <c r="J22" s="59"/>
      <c r="K22" s="59"/>
      <c r="L22" s="59"/>
      <c r="M22" s="59"/>
      <c r="N22" s="59"/>
      <c r="O22" s="59"/>
      <c r="P22" s="59"/>
      <c r="Q22" s="59"/>
      <c r="R22" s="59"/>
      <c r="S22" s="59"/>
      <c r="T22" s="59"/>
      <c r="U22" s="59"/>
      <c r="V22" s="59"/>
      <c r="W22" s="59"/>
      <c r="X22" s="59"/>
      <c r="Y22" s="59"/>
      <c r="Z22" s="59"/>
      <c r="AA22" s="59"/>
      <c r="AB22" s="59"/>
      <c r="AC22" s="59"/>
      <c r="AD22" s="59"/>
      <c r="AE22" s="59"/>
    </row>
    <row r="23" spans="1:31" ht="15" customHeight="1">
      <c r="A23" s="123"/>
      <c r="B23" s="132"/>
      <c r="C23" s="88" t="s">
        <v>19</v>
      </c>
      <c r="D23" s="23" t="s">
        <v>20</v>
      </c>
      <c r="E23" s="29">
        <v>5000</v>
      </c>
      <c r="F23" s="29">
        <v>5000</v>
      </c>
      <c r="G23" s="29">
        <v>5000</v>
      </c>
      <c r="H23" s="32"/>
      <c r="I23" s="59"/>
      <c r="J23" s="59"/>
      <c r="K23" s="59"/>
      <c r="L23" s="59"/>
      <c r="M23" s="59"/>
      <c r="N23" s="59"/>
      <c r="O23" s="59"/>
      <c r="P23" s="59"/>
      <c r="Q23" s="59"/>
      <c r="R23" s="59"/>
      <c r="S23" s="59"/>
      <c r="T23" s="59"/>
      <c r="U23" s="59"/>
      <c r="V23" s="59"/>
      <c r="W23" s="59"/>
      <c r="X23" s="59"/>
      <c r="Y23" s="59"/>
      <c r="Z23" s="59"/>
      <c r="AA23" s="59"/>
      <c r="AB23" s="59"/>
      <c r="AC23" s="59"/>
      <c r="AD23" s="59"/>
      <c r="AE23" s="59"/>
    </row>
    <row r="24" spans="1:31" ht="15" customHeight="1">
      <c r="A24" s="123"/>
      <c r="B24" s="132"/>
      <c r="C24" s="92" t="s">
        <v>158</v>
      </c>
      <c r="D24" s="23" t="s">
        <v>65</v>
      </c>
      <c r="E24" s="29">
        <v>5000</v>
      </c>
      <c r="F24" s="29">
        <v>5000</v>
      </c>
      <c r="G24" s="29">
        <v>5000</v>
      </c>
      <c r="H24" s="32"/>
      <c r="I24" s="59"/>
      <c r="J24" s="59"/>
      <c r="K24" s="59"/>
      <c r="L24" s="59"/>
      <c r="M24" s="59"/>
      <c r="N24" s="59"/>
      <c r="O24" s="59"/>
      <c r="P24" s="59"/>
      <c r="Q24" s="59"/>
      <c r="R24" s="59"/>
      <c r="S24" s="59"/>
      <c r="T24" s="59"/>
      <c r="U24" s="59"/>
      <c r="V24" s="59"/>
      <c r="W24" s="59"/>
      <c r="X24" s="59"/>
      <c r="Y24" s="59"/>
      <c r="Z24" s="59"/>
      <c r="AA24" s="59"/>
      <c r="AB24" s="59"/>
      <c r="AC24" s="59"/>
      <c r="AD24" s="59"/>
      <c r="AE24" s="59"/>
    </row>
    <row r="25" spans="1:31" ht="15" customHeight="1" thickBot="1">
      <c r="A25" s="123"/>
      <c r="B25" s="132"/>
      <c r="C25" s="118" t="s">
        <v>10</v>
      </c>
      <c r="D25" s="110" t="s">
        <v>114</v>
      </c>
      <c r="E25" s="111">
        <f>E26+E27+E28</f>
        <v>280000</v>
      </c>
      <c r="F25" s="111">
        <f>F26+F27</f>
        <v>130000</v>
      </c>
      <c r="G25" s="111">
        <f>G26+G27</f>
        <v>120000</v>
      </c>
      <c r="H25" s="81"/>
      <c r="I25" s="59"/>
      <c r="J25" s="59"/>
      <c r="K25" s="59"/>
      <c r="L25" s="59"/>
      <c r="M25" s="59"/>
      <c r="N25" s="59"/>
      <c r="O25" s="59"/>
      <c r="P25" s="59"/>
      <c r="Q25" s="59"/>
      <c r="R25" s="59"/>
      <c r="S25" s="59"/>
      <c r="T25" s="59"/>
      <c r="U25" s="59"/>
      <c r="V25" s="59"/>
      <c r="W25" s="59"/>
      <c r="X25" s="59"/>
      <c r="Y25" s="59"/>
      <c r="Z25" s="59"/>
      <c r="AA25" s="59"/>
      <c r="AB25" s="59"/>
      <c r="AC25" s="59"/>
      <c r="AD25" s="59"/>
      <c r="AE25" s="59"/>
    </row>
    <row r="26" spans="1:31">
      <c r="A26" s="123"/>
      <c r="B26" s="132"/>
      <c r="C26" s="83" t="s">
        <v>12</v>
      </c>
      <c r="D26" s="22" t="s">
        <v>115</v>
      </c>
      <c r="E26" s="28">
        <v>30000</v>
      </c>
      <c r="F26" s="28">
        <v>30000</v>
      </c>
      <c r="G26" s="28">
        <v>30000</v>
      </c>
      <c r="H26" s="31" t="s">
        <v>223</v>
      </c>
      <c r="I26" s="59"/>
      <c r="J26" s="59"/>
      <c r="K26" s="59"/>
      <c r="L26" s="59"/>
      <c r="M26" s="59"/>
      <c r="N26" s="59"/>
      <c r="O26" s="59"/>
      <c r="P26" s="59"/>
      <c r="Q26" s="59"/>
      <c r="R26" s="59"/>
      <c r="S26" s="59"/>
      <c r="T26" s="59"/>
      <c r="U26" s="59"/>
      <c r="V26" s="59"/>
      <c r="W26" s="59"/>
      <c r="X26" s="59"/>
      <c r="Y26" s="59"/>
      <c r="Z26" s="59"/>
      <c r="AA26" s="59"/>
      <c r="AB26" s="59"/>
      <c r="AC26" s="59"/>
      <c r="AD26" s="59"/>
      <c r="AE26" s="59"/>
    </row>
    <row r="27" spans="1:31" ht="15" customHeight="1" thickBot="1">
      <c r="A27" s="123"/>
      <c r="B27" s="131"/>
      <c r="C27" s="92" t="s">
        <v>116</v>
      </c>
      <c r="D27" s="23" t="s">
        <v>221</v>
      </c>
      <c r="E27" s="29">
        <v>100000</v>
      </c>
      <c r="F27" s="29">
        <v>100000</v>
      </c>
      <c r="G27" s="29">
        <v>90000</v>
      </c>
      <c r="H27" s="32" t="s">
        <v>222</v>
      </c>
      <c r="I27" s="59"/>
      <c r="J27" s="59"/>
      <c r="K27" s="59"/>
      <c r="L27" s="59"/>
      <c r="M27" s="59"/>
      <c r="N27" s="59"/>
      <c r="O27" s="59"/>
      <c r="P27" s="59"/>
      <c r="Q27" s="59"/>
      <c r="R27" s="59"/>
      <c r="S27" s="59"/>
      <c r="T27" s="59"/>
      <c r="U27" s="59"/>
      <c r="V27" s="59"/>
      <c r="W27" s="59"/>
      <c r="X27" s="59"/>
      <c r="Y27" s="59"/>
      <c r="Z27" s="59"/>
      <c r="AA27" s="59"/>
      <c r="AB27" s="59"/>
      <c r="AC27" s="59"/>
      <c r="AD27" s="59"/>
      <c r="AE27" s="59"/>
    </row>
    <row r="28" spans="1:31" ht="15" customHeight="1" thickBot="1">
      <c r="A28" s="123"/>
      <c r="B28" s="119"/>
      <c r="C28" s="120" t="s">
        <v>249</v>
      </c>
      <c r="D28" s="37" t="s">
        <v>250</v>
      </c>
      <c r="E28" s="38">
        <v>150000</v>
      </c>
      <c r="F28" s="38"/>
      <c r="G28" s="38"/>
      <c r="H28" s="54" t="s">
        <v>222</v>
      </c>
      <c r="I28" s="59"/>
      <c r="J28" s="59"/>
      <c r="K28" s="59"/>
      <c r="L28" s="59"/>
      <c r="M28" s="59"/>
      <c r="N28" s="59"/>
      <c r="O28" s="59"/>
      <c r="P28" s="59"/>
      <c r="Q28" s="59"/>
      <c r="R28" s="59"/>
      <c r="S28" s="59"/>
      <c r="T28" s="59"/>
      <c r="U28" s="59"/>
      <c r="V28" s="59"/>
      <c r="W28" s="59"/>
      <c r="X28" s="59"/>
      <c r="Y28" s="59"/>
      <c r="Z28" s="59"/>
      <c r="AA28" s="59"/>
      <c r="AB28" s="59"/>
      <c r="AC28" s="59"/>
      <c r="AD28" s="59"/>
      <c r="AE28" s="59"/>
    </row>
    <row r="29" spans="1:31" ht="15" customHeight="1" thickBot="1">
      <c r="A29" s="123"/>
      <c r="B29" s="130" t="s">
        <v>7</v>
      </c>
      <c r="C29" s="93" t="s">
        <v>32</v>
      </c>
      <c r="D29" s="78" t="s">
        <v>170</v>
      </c>
      <c r="E29" s="79">
        <f>E30+E31</f>
        <v>285000</v>
      </c>
      <c r="F29" s="79">
        <f>F30+F31</f>
        <v>235000</v>
      </c>
      <c r="G29" s="79">
        <f>G30+G31</f>
        <v>215000</v>
      </c>
      <c r="H29" s="81"/>
      <c r="I29" s="59"/>
      <c r="J29" s="59"/>
      <c r="K29" s="59"/>
      <c r="L29" s="59"/>
      <c r="M29" s="59"/>
      <c r="N29" s="59"/>
      <c r="O29" s="59"/>
      <c r="P29" s="59"/>
      <c r="Q29" s="59"/>
      <c r="R29" s="59"/>
      <c r="S29" s="59"/>
      <c r="T29" s="59"/>
      <c r="U29" s="59"/>
      <c r="V29" s="59"/>
      <c r="W29" s="59"/>
      <c r="X29" s="59"/>
      <c r="Y29" s="59"/>
      <c r="Z29" s="59"/>
      <c r="AA29" s="59"/>
      <c r="AB29" s="59"/>
      <c r="AC29" s="59"/>
      <c r="AD29" s="59"/>
      <c r="AE29" s="59"/>
    </row>
    <row r="30" spans="1:31" ht="24" customHeight="1">
      <c r="A30" s="123"/>
      <c r="B30" s="132"/>
      <c r="C30" s="88" t="s">
        <v>33</v>
      </c>
      <c r="D30" s="23" t="s">
        <v>67</v>
      </c>
      <c r="E30" s="34">
        <v>35000</v>
      </c>
      <c r="F30" s="29">
        <v>35000</v>
      </c>
      <c r="G30" s="29">
        <v>35000</v>
      </c>
      <c r="H30" s="32" t="s">
        <v>149</v>
      </c>
      <c r="I30" s="59"/>
      <c r="J30" s="59"/>
      <c r="K30" s="59"/>
      <c r="L30" s="59"/>
      <c r="M30" s="59"/>
      <c r="N30" s="59"/>
      <c r="O30" s="59"/>
      <c r="P30" s="59"/>
      <c r="Q30" s="59"/>
      <c r="R30" s="59"/>
      <c r="S30" s="59"/>
      <c r="T30" s="59"/>
      <c r="U30" s="59"/>
      <c r="V30" s="59"/>
      <c r="W30" s="59"/>
      <c r="X30" s="59"/>
      <c r="Y30" s="59"/>
      <c r="Z30" s="59"/>
      <c r="AA30" s="59"/>
      <c r="AB30" s="59"/>
      <c r="AC30" s="59"/>
      <c r="AD30" s="59"/>
      <c r="AE30" s="59"/>
    </row>
    <row r="31" spans="1:31" ht="28.5" customHeight="1" thickBot="1">
      <c r="A31" s="123"/>
      <c r="B31" s="132"/>
      <c r="C31" s="91" t="s">
        <v>66</v>
      </c>
      <c r="D31" s="25" t="s">
        <v>31</v>
      </c>
      <c r="E31" s="35">
        <v>250000</v>
      </c>
      <c r="F31" s="30">
        <v>200000</v>
      </c>
      <c r="G31" s="30">
        <v>180000</v>
      </c>
      <c r="H31" s="114" t="s">
        <v>150</v>
      </c>
      <c r="I31" s="59"/>
      <c r="J31" s="59"/>
      <c r="K31" s="59"/>
      <c r="L31" s="59"/>
      <c r="M31" s="59"/>
      <c r="N31" s="59"/>
      <c r="O31" s="59"/>
      <c r="P31" s="59"/>
      <c r="Q31" s="59"/>
      <c r="R31" s="59"/>
      <c r="S31" s="59"/>
      <c r="T31" s="59"/>
      <c r="U31" s="59"/>
      <c r="V31" s="59"/>
      <c r="W31" s="59"/>
      <c r="X31" s="59"/>
      <c r="Y31" s="59"/>
      <c r="Z31" s="59"/>
      <c r="AA31" s="59"/>
      <c r="AB31" s="59"/>
      <c r="AC31" s="59"/>
      <c r="AD31" s="59"/>
      <c r="AE31" s="59"/>
    </row>
    <row r="32" spans="1:31" ht="15" customHeight="1" thickBot="1">
      <c r="A32" s="123"/>
      <c r="B32" s="132"/>
      <c r="C32" s="94" t="s">
        <v>171</v>
      </c>
      <c r="D32" s="1" t="s">
        <v>22</v>
      </c>
      <c r="E32" s="2">
        <f>E33</f>
        <v>100000</v>
      </c>
      <c r="F32" s="2">
        <f>F33</f>
        <v>30000</v>
      </c>
      <c r="G32" s="2">
        <f>G33</f>
        <v>30000</v>
      </c>
      <c r="H32" s="52"/>
      <c r="I32" s="59"/>
      <c r="J32" s="59"/>
      <c r="K32" s="59"/>
      <c r="L32" s="59"/>
      <c r="M32" s="59"/>
      <c r="N32" s="59"/>
      <c r="O32" s="59"/>
      <c r="P32" s="59"/>
      <c r="Q32" s="59"/>
      <c r="R32" s="59"/>
      <c r="S32" s="59"/>
      <c r="T32" s="59"/>
      <c r="U32" s="59"/>
      <c r="V32" s="59"/>
      <c r="W32" s="59"/>
      <c r="X32" s="59"/>
      <c r="Y32" s="59"/>
      <c r="Z32" s="59"/>
      <c r="AA32" s="59"/>
      <c r="AB32" s="59"/>
      <c r="AC32" s="59"/>
      <c r="AD32" s="59"/>
      <c r="AE32" s="59"/>
    </row>
    <row r="33" spans="1:31" ht="24.75" thickBot="1">
      <c r="A33" s="123"/>
      <c r="B33" s="131"/>
      <c r="C33" s="95" t="s">
        <v>161</v>
      </c>
      <c r="D33" s="36" t="s">
        <v>162</v>
      </c>
      <c r="E33" s="35">
        <v>100000</v>
      </c>
      <c r="F33" s="30">
        <v>30000</v>
      </c>
      <c r="G33" s="30">
        <v>30000</v>
      </c>
      <c r="H33" s="114" t="s">
        <v>224</v>
      </c>
      <c r="I33" s="59"/>
      <c r="J33" s="59"/>
      <c r="K33" s="59"/>
      <c r="L33" s="59"/>
      <c r="M33" s="59"/>
      <c r="N33" s="59"/>
      <c r="O33" s="59"/>
      <c r="P33" s="59"/>
      <c r="Q33" s="59"/>
      <c r="R33" s="59"/>
      <c r="S33" s="59"/>
      <c r="T33" s="59"/>
      <c r="U33" s="59"/>
      <c r="V33" s="59"/>
      <c r="W33" s="59"/>
      <c r="X33" s="59"/>
      <c r="Y33" s="59"/>
      <c r="Z33" s="59"/>
      <c r="AA33" s="59"/>
      <c r="AB33" s="59"/>
      <c r="AC33" s="59"/>
      <c r="AD33" s="59"/>
      <c r="AE33" s="59"/>
    </row>
    <row r="34" spans="1:31" ht="45.75" customHeight="1" thickBot="1">
      <c r="A34" s="124" t="s">
        <v>160</v>
      </c>
      <c r="B34" s="130" t="s">
        <v>159</v>
      </c>
      <c r="C34" s="89" t="s">
        <v>23</v>
      </c>
      <c r="D34" s="1" t="s">
        <v>24</v>
      </c>
      <c r="E34" s="2">
        <f>E35</f>
        <v>230000</v>
      </c>
      <c r="F34" s="2">
        <f>F35</f>
        <v>230000</v>
      </c>
      <c r="G34" s="2">
        <f>G35</f>
        <v>230000</v>
      </c>
      <c r="H34" s="52" t="s">
        <v>138</v>
      </c>
      <c r="I34" s="59"/>
      <c r="J34" s="59"/>
      <c r="K34" s="59"/>
      <c r="L34" s="59"/>
      <c r="M34" s="59"/>
      <c r="N34" s="59"/>
      <c r="O34" s="59"/>
      <c r="P34" s="59"/>
      <c r="Q34" s="59"/>
      <c r="R34" s="59"/>
      <c r="S34" s="59"/>
      <c r="T34" s="59"/>
      <c r="U34" s="59"/>
      <c r="V34" s="59"/>
      <c r="W34" s="59"/>
      <c r="X34" s="59"/>
      <c r="Y34" s="59"/>
      <c r="Z34" s="59"/>
      <c r="AA34" s="59"/>
      <c r="AB34" s="59"/>
      <c r="AC34" s="59"/>
      <c r="AD34" s="59"/>
      <c r="AE34" s="59"/>
    </row>
    <row r="35" spans="1:31" ht="15" customHeight="1" thickBot="1">
      <c r="A35" s="125"/>
      <c r="B35" s="132"/>
      <c r="C35" s="97" t="s">
        <v>25</v>
      </c>
      <c r="D35" s="37" t="s">
        <v>26</v>
      </c>
      <c r="E35" s="38">
        <v>230000</v>
      </c>
      <c r="F35" s="38">
        <v>230000</v>
      </c>
      <c r="G35" s="38">
        <v>230000</v>
      </c>
      <c r="H35" s="54"/>
      <c r="I35" s="59"/>
      <c r="J35" s="59"/>
      <c r="K35" s="59"/>
      <c r="L35" s="59"/>
      <c r="M35" s="59"/>
      <c r="N35" s="59"/>
      <c r="O35" s="59"/>
      <c r="P35" s="59"/>
      <c r="Q35" s="59"/>
      <c r="R35" s="59"/>
      <c r="S35" s="59"/>
      <c r="T35" s="59"/>
      <c r="U35" s="59"/>
      <c r="V35" s="59"/>
      <c r="W35" s="59"/>
      <c r="X35" s="59"/>
      <c r="Y35" s="59"/>
      <c r="Z35" s="59"/>
      <c r="AA35" s="59"/>
      <c r="AB35" s="59"/>
      <c r="AC35" s="59"/>
      <c r="AD35" s="59"/>
      <c r="AE35" s="59"/>
    </row>
    <row r="36" spans="1:31" ht="15" customHeight="1" thickBot="1">
      <c r="A36" s="125"/>
      <c r="B36" s="132"/>
      <c r="C36" s="89" t="s">
        <v>27</v>
      </c>
      <c r="D36" s="12" t="s">
        <v>68</v>
      </c>
      <c r="E36" s="2">
        <f>E37+E38+E39+E40+E41</f>
        <v>4402500</v>
      </c>
      <c r="F36" s="2">
        <v>3400000</v>
      </c>
      <c r="G36" s="2">
        <v>3407000</v>
      </c>
      <c r="H36" s="52"/>
      <c r="I36" s="59"/>
      <c r="J36" s="59"/>
      <c r="K36" s="59"/>
      <c r="L36" s="59"/>
      <c r="M36" s="59"/>
      <c r="N36" s="59"/>
      <c r="O36" s="59"/>
      <c r="P36" s="59"/>
      <c r="Q36" s="59"/>
      <c r="R36" s="59"/>
      <c r="S36" s="59"/>
      <c r="T36" s="59"/>
      <c r="U36" s="59"/>
      <c r="V36" s="59"/>
      <c r="W36" s="59"/>
      <c r="X36" s="59"/>
      <c r="Y36" s="59"/>
      <c r="Z36" s="59"/>
      <c r="AA36" s="59"/>
      <c r="AB36" s="59"/>
      <c r="AC36" s="59"/>
      <c r="AD36" s="59"/>
      <c r="AE36" s="59"/>
    </row>
    <row r="37" spans="1:31" ht="15" customHeight="1">
      <c r="A37" s="125"/>
      <c r="B37" s="132"/>
      <c r="C37" s="83" t="s">
        <v>28</v>
      </c>
      <c r="D37" s="22" t="s">
        <v>69</v>
      </c>
      <c r="E37" s="28">
        <v>1402000</v>
      </c>
      <c r="F37" s="28"/>
      <c r="G37" s="28"/>
      <c r="H37" s="31" t="s">
        <v>228</v>
      </c>
      <c r="I37" s="59"/>
      <c r="J37" s="59"/>
      <c r="K37" s="59"/>
      <c r="L37" s="59"/>
      <c r="M37" s="59"/>
      <c r="N37" s="59"/>
      <c r="O37" s="59"/>
      <c r="P37" s="59"/>
      <c r="Q37" s="59"/>
      <c r="R37" s="59"/>
      <c r="S37" s="59"/>
      <c r="T37" s="59"/>
      <c r="U37" s="59"/>
      <c r="V37" s="59"/>
      <c r="W37" s="59"/>
      <c r="X37" s="59"/>
      <c r="Y37" s="59"/>
      <c r="Z37" s="59"/>
      <c r="AA37" s="59"/>
      <c r="AB37" s="59"/>
      <c r="AC37" s="59"/>
      <c r="AD37" s="59"/>
      <c r="AE37" s="59"/>
    </row>
    <row r="38" spans="1:31" ht="15" customHeight="1">
      <c r="A38" s="125"/>
      <c r="B38" s="132"/>
      <c r="C38" s="92" t="s">
        <v>29</v>
      </c>
      <c r="D38" s="23" t="s">
        <v>70</v>
      </c>
      <c r="E38" s="29">
        <v>1714500</v>
      </c>
      <c r="F38" s="29"/>
      <c r="G38" s="29"/>
      <c r="H38" s="32" t="s">
        <v>70</v>
      </c>
      <c r="I38" s="59"/>
      <c r="J38" s="59"/>
      <c r="K38" s="59"/>
      <c r="L38" s="59"/>
      <c r="M38" s="59"/>
      <c r="N38" s="59"/>
      <c r="O38" s="59"/>
      <c r="P38" s="59"/>
      <c r="Q38" s="59"/>
      <c r="R38" s="59"/>
      <c r="S38" s="59"/>
      <c r="T38" s="59"/>
      <c r="U38" s="59"/>
      <c r="V38" s="59"/>
      <c r="W38" s="59"/>
      <c r="X38" s="59"/>
      <c r="Y38" s="59"/>
      <c r="Z38" s="59"/>
      <c r="AA38" s="59"/>
      <c r="AB38" s="59"/>
      <c r="AC38" s="59"/>
      <c r="AD38" s="59"/>
      <c r="AE38" s="59"/>
    </row>
    <row r="39" spans="1:31" ht="15" customHeight="1">
      <c r="A39" s="125"/>
      <c r="B39" s="132"/>
      <c r="C39" s="82" t="s">
        <v>30</v>
      </c>
      <c r="D39" s="25" t="s">
        <v>71</v>
      </c>
      <c r="E39" s="30">
        <v>336000</v>
      </c>
      <c r="F39" s="30"/>
      <c r="G39" s="30"/>
      <c r="H39" s="33" t="s">
        <v>229</v>
      </c>
      <c r="I39" s="59"/>
      <c r="J39" s="59"/>
      <c r="K39" s="59"/>
      <c r="L39" s="59"/>
      <c r="M39" s="59"/>
      <c r="N39" s="59"/>
      <c r="O39" s="59"/>
      <c r="P39" s="59"/>
      <c r="Q39" s="59"/>
      <c r="R39" s="59"/>
      <c r="S39" s="59"/>
      <c r="T39" s="59"/>
      <c r="U39" s="59"/>
      <c r="V39" s="59"/>
      <c r="W39" s="59"/>
      <c r="X39" s="59"/>
      <c r="Y39" s="59"/>
      <c r="Z39" s="59"/>
      <c r="AA39" s="59"/>
      <c r="AB39" s="59"/>
      <c r="AC39" s="59"/>
      <c r="AD39" s="59"/>
      <c r="AE39" s="59"/>
    </row>
    <row r="40" spans="1:31" ht="24">
      <c r="A40" s="125"/>
      <c r="B40" s="132"/>
      <c r="C40" s="88" t="s">
        <v>133</v>
      </c>
      <c r="D40" s="75" t="s">
        <v>225</v>
      </c>
      <c r="E40" s="24">
        <v>250000</v>
      </c>
      <c r="F40" s="24"/>
      <c r="G40" s="24"/>
      <c r="H40" s="32" t="s">
        <v>230</v>
      </c>
      <c r="I40" s="59"/>
      <c r="J40" s="59"/>
      <c r="K40" s="59"/>
      <c r="L40" s="59"/>
      <c r="M40" s="59"/>
      <c r="N40" s="59"/>
      <c r="O40" s="59"/>
      <c r="P40" s="59"/>
      <c r="Q40" s="59"/>
      <c r="R40" s="59"/>
      <c r="S40" s="59"/>
      <c r="T40" s="59"/>
      <c r="U40" s="59"/>
      <c r="V40" s="59"/>
      <c r="W40" s="59"/>
      <c r="X40" s="59"/>
      <c r="Y40" s="59"/>
      <c r="Z40" s="59"/>
      <c r="AA40" s="59"/>
      <c r="AB40" s="59"/>
      <c r="AC40" s="59"/>
      <c r="AD40" s="59"/>
      <c r="AE40" s="59"/>
    </row>
    <row r="41" spans="1:31" ht="15.75" thickBot="1">
      <c r="A41" s="125"/>
      <c r="B41" s="132"/>
      <c r="C41" s="96" t="s">
        <v>226</v>
      </c>
      <c r="D41" s="74" t="s">
        <v>227</v>
      </c>
      <c r="E41" s="115">
        <v>700000</v>
      </c>
      <c r="F41" s="115"/>
      <c r="G41" s="115"/>
      <c r="H41" s="54" t="s">
        <v>231</v>
      </c>
      <c r="I41" s="59"/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59"/>
      <c r="U41" s="59"/>
      <c r="V41" s="59"/>
      <c r="W41" s="59"/>
      <c r="X41" s="59"/>
      <c r="Y41" s="59"/>
      <c r="Z41" s="59"/>
      <c r="AA41" s="59"/>
      <c r="AB41" s="59"/>
      <c r="AC41" s="59"/>
      <c r="AD41" s="59"/>
      <c r="AE41" s="59"/>
    </row>
    <row r="42" spans="1:31" ht="15" customHeight="1" thickBot="1">
      <c r="A42" s="125"/>
      <c r="B42" s="132"/>
      <c r="C42" s="89" t="s">
        <v>16</v>
      </c>
      <c r="D42" s="18" t="s">
        <v>117</v>
      </c>
      <c r="E42" s="19">
        <f>E43</f>
        <v>55000</v>
      </c>
      <c r="F42" s="19">
        <f>F43</f>
        <v>30000</v>
      </c>
      <c r="G42" s="19">
        <f>G43</f>
        <v>30000</v>
      </c>
      <c r="H42" s="52"/>
      <c r="I42" s="59"/>
      <c r="J42" s="59"/>
      <c r="K42" s="59"/>
      <c r="L42" s="59"/>
      <c r="M42" s="59"/>
      <c r="N42" s="59"/>
      <c r="O42" s="59"/>
      <c r="P42" s="59"/>
      <c r="Q42" s="59"/>
      <c r="R42" s="59"/>
      <c r="S42" s="59"/>
      <c r="T42" s="59"/>
      <c r="U42" s="59"/>
      <c r="V42" s="59"/>
      <c r="W42" s="59"/>
      <c r="X42" s="59"/>
      <c r="Y42" s="59"/>
      <c r="Z42" s="59"/>
      <c r="AA42" s="59"/>
      <c r="AB42" s="59"/>
      <c r="AC42" s="59"/>
      <c r="AD42" s="59"/>
      <c r="AE42" s="59"/>
    </row>
    <row r="43" spans="1:31" ht="24.75" customHeight="1" thickBot="1">
      <c r="A43" s="125"/>
      <c r="B43" s="131"/>
      <c r="C43" s="83" t="s">
        <v>62</v>
      </c>
      <c r="D43" s="51" t="s">
        <v>119</v>
      </c>
      <c r="E43" s="28">
        <v>55000</v>
      </c>
      <c r="F43" s="28">
        <v>30000</v>
      </c>
      <c r="G43" s="28">
        <v>30000</v>
      </c>
      <c r="H43" s="31" t="s">
        <v>232</v>
      </c>
      <c r="I43" s="59"/>
      <c r="J43" s="59"/>
      <c r="K43" s="59"/>
      <c r="L43" s="59"/>
      <c r="M43" s="59"/>
      <c r="N43" s="59"/>
      <c r="O43" s="59"/>
      <c r="P43" s="59"/>
      <c r="Q43" s="59"/>
      <c r="R43" s="59"/>
      <c r="S43" s="59"/>
      <c r="T43" s="59"/>
      <c r="U43" s="59"/>
      <c r="V43" s="59"/>
      <c r="W43" s="59"/>
      <c r="X43" s="59"/>
      <c r="Y43" s="59"/>
      <c r="Z43" s="59"/>
      <c r="AA43" s="59"/>
      <c r="AB43" s="59"/>
      <c r="AC43" s="59"/>
      <c r="AD43" s="59"/>
      <c r="AE43" s="59"/>
    </row>
    <row r="44" spans="1:31" ht="33" customHeight="1" thickBot="1">
      <c r="A44" s="125"/>
      <c r="B44" s="130" t="s">
        <v>6</v>
      </c>
      <c r="C44" s="98" t="s">
        <v>44</v>
      </c>
      <c r="D44" s="3" t="s">
        <v>157</v>
      </c>
      <c r="E44" s="2">
        <f>E45+E46+E47+E48+E49</f>
        <v>286500</v>
      </c>
      <c r="F44" s="2">
        <f>F45+F46+F47+F48+F49</f>
        <v>280000</v>
      </c>
      <c r="G44" s="2">
        <f>G45+G46+G47+G48+G49</f>
        <v>282000</v>
      </c>
      <c r="H44" s="53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</row>
    <row r="45" spans="1:31" ht="15" customHeight="1">
      <c r="A45" s="125"/>
      <c r="B45" s="132"/>
      <c r="C45" s="90" t="s">
        <v>45</v>
      </c>
      <c r="D45" s="22" t="s">
        <v>34</v>
      </c>
      <c r="E45" s="28">
        <v>75000</v>
      </c>
      <c r="F45" s="28">
        <v>75000</v>
      </c>
      <c r="G45" s="28">
        <v>75000</v>
      </c>
      <c r="H45" s="31" t="s">
        <v>139</v>
      </c>
      <c r="I45" s="59"/>
      <c r="J45" s="59"/>
      <c r="K45" s="59"/>
      <c r="L45" s="59"/>
      <c r="M45" s="65"/>
      <c r="N45" s="59"/>
      <c r="O45" s="59"/>
      <c r="P45" s="59"/>
      <c r="Q45" s="59"/>
      <c r="R45" s="59"/>
      <c r="S45" s="59"/>
      <c r="T45" s="59"/>
      <c r="U45" s="59"/>
      <c r="V45" s="59"/>
      <c r="W45" s="59"/>
      <c r="X45" s="59"/>
      <c r="Y45" s="59"/>
      <c r="Z45" s="59"/>
      <c r="AA45" s="59"/>
      <c r="AB45" s="59"/>
      <c r="AC45" s="59"/>
      <c r="AD45" s="59"/>
      <c r="AE45" s="59"/>
    </row>
    <row r="46" spans="1:31" ht="15" customHeight="1">
      <c r="A46" s="125"/>
      <c r="B46" s="132"/>
      <c r="C46" s="90" t="s">
        <v>72</v>
      </c>
      <c r="D46" s="22" t="s">
        <v>197</v>
      </c>
      <c r="E46" s="28">
        <v>45000</v>
      </c>
      <c r="F46" s="28">
        <v>45000</v>
      </c>
      <c r="G46" s="28">
        <v>45000</v>
      </c>
      <c r="H46" s="31" t="s">
        <v>234</v>
      </c>
      <c r="I46" s="59"/>
      <c r="J46" s="59"/>
      <c r="K46" s="59"/>
      <c r="L46" s="59"/>
      <c r="M46" s="59"/>
      <c r="N46" s="59"/>
      <c r="O46" s="59"/>
      <c r="P46" s="59"/>
      <c r="Q46" s="59"/>
      <c r="R46" s="59"/>
      <c r="S46" s="59"/>
      <c r="T46" s="59"/>
      <c r="U46" s="59"/>
      <c r="V46" s="59"/>
      <c r="W46" s="59"/>
      <c r="X46" s="59"/>
      <c r="Y46" s="59"/>
      <c r="Z46" s="59"/>
      <c r="AA46" s="59"/>
      <c r="AB46" s="59"/>
      <c r="AC46" s="59"/>
      <c r="AD46" s="59"/>
      <c r="AE46" s="59"/>
    </row>
    <row r="47" spans="1:31" ht="23.25" customHeight="1">
      <c r="A47" s="125"/>
      <c r="B47" s="132"/>
      <c r="C47" s="90" t="s">
        <v>73</v>
      </c>
      <c r="D47" s="22" t="s">
        <v>233</v>
      </c>
      <c r="E47" s="28">
        <v>21500</v>
      </c>
      <c r="F47" s="28">
        <v>15000</v>
      </c>
      <c r="G47" s="28">
        <v>17000</v>
      </c>
      <c r="H47" s="55" t="s">
        <v>235</v>
      </c>
      <c r="I47" s="59"/>
      <c r="J47" s="59"/>
      <c r="K47" s="59"/>
      <c r="L47" s="59"/>
      <c r="M47" s="59"/>
      <c r="N47" s="59"/>
      <c r="O47" s="59"/>
      <c r="P47" s="59"/>
      <c r="Q47" s="59"/>
      <c r="R47" s="59"/>
      <c r="S47" s="59"/>
      <c r="T47" s="59"/>
      <c r="U47" s="59"/>
      <c r="V47" s="59"/>
      <c r="W47" s="59"/>
      <c r="X47" s="59"/>
      <c r="Y47" s="59"/>
      <c r="Z47" s="59"/>
      <c r="AA47" s="59"/>
      <c r="AB47" s="59"/>
      <c r="AC47" s="59"/>
      <c r="AD47" s="59"/>
      <c r="AE47" s="59"/>
    </row>
    <row r="48" spans="1:31" ht="15" customHeight="1">
      <c r="A48" s="125"/>
      <c r="B48" s="132"/>
      <c r="C48" s="88" t="s">
        <v>75</v>
      </c>
      <c r="D48" s="23" t="s">
        <v>74</v>
      </c>
      <c r="E48" s="29">
        <v>100000</v>
      </c>
      <c r="F48" s="29">
        <v>100000</v>
      </c>
      <c r="G48" s="29">
        <v>100000</v>
      </c>
      <c r="H48" s="32" t="s">
        <v>140</v>
      </c>
      <c r="I48" s="59"/>
      <c r="J48" s="59"/>
      <c r="K48" s="59"/>
      <c r="L48" s="59"/>
      <c r="M48" s="59"/>
      <c r="N48" s="59"/>
      <c r="O48" s="59"/>
      <c r="P48" s="59"/>
      <c r="Q48" s="59"/>
      <c r="R48" s="59"/>
      <c r="S48" s="59"/>
      <c r="T48" s="59"/>
      <c r="U48" s="59"/>
      <c r="V48" s="59"/>
      <c r="W48" s="59"/>
      <c r="X48" s="59"/>
      <c r="Y48" s="59"/>
      <c r="Z48" s="59"/>
      <c r="AA48" s="59"/>
      <c r="AB48" s="59"/>
      <c r="AC48" s="59"/>
      <c r="AD48" s="59"/>
      <c r="AE48" s="59"/>
    </row>
    <row r="49" spans="1:31" ht="15" customHeight="1" thickBot="1">
      <c r="A49" s="125"/>
      <c r="B49" s="132"/>
      <c r="C49" s="91" t="s">
        <v>163</v>
      </c>
      <c r="D49" s="36" t="s">
        <v>76</v>
      </c>
      <c r="E49" s="26">
        <v>45000</v>
      </c>
      <c r="F49" s="26">
        <v>45000</v>
      </c>
      <c r="G49" s="26">
        <v>45000</v>
      </c>
      <c r="H49" s="33" t="s">
        <v>141</v>
      </c>
      <c r="I49" s="59"/>
      <c r="J49" s="59"/>
      <c r="K49" s="59"/>
      <c r="L49" s="59"/>
      <c r="M49" s="59"/>
      <c r="N49" s="59"/>
      <c r="O49" s="59"/>
      <c r="P49" s="59"/>
      <c r="Q49" s="59"/>
      <c r="R49" s="59"/>
      <c r="S49" s="59"/>
      <c r="T49" s="59"/>
      <c r="U49" s="59"/>
      <c r="V49" s="59"/>
      <c r="W49" s="59"/>
      <c r="X49" s="59"/>
      <c r="Y49" s="59"/>
      <c r="Z49" s="59"/>
      <c r="AA49" s="59"/>
      <c r="AB49" s="59"/>
      <c r="AC49" s="59"/>
      <c r="AD49" s="59"/>
      <c r="AE49" s="59"/>
    </row>
    <row r="50" spans="1:31" ht="15" customHeight="1" thickBot="1">
      <c r="A50" s="125"/>
      <c r="B50" s="132"/>
      <c r="C50" s="98" t="s">
        <v>95</v>
      </c>
      <c r="D50" s="18" t="s">
        <v>78</v>
      </c>
      <c r="E50" s="19">
        <f>E51</f>
        <v>6830000</v>
      </c>
      <c r="F50" s="19">
        <f>F51</f>
        <v>1725000</v>
      </c>
      <c r="G50" s="19">
        <f>G51</f>
        <v>1745000</v>
      </c>
      <c r="H50" s="57" t="s">
        <v>142</v>
      </c>
      <c r="I50" s="59"/>
      <c r="J50" s="59"/>
      <c r="K50" s="59"/>
      <c r="L50" s="59"/>
      <c r="M50" s="59"/>
      <c r="N50" s="59"/>
      <c r="O50" s="59"/>
      <c r="P50" s="59"/>
      <c r="Q50" s="59"/>
      <c r="R50" s="59"/>
      <c r="S50" s="59"/>
      <c r="T50" s="59"/>
      <c r="U50" s="59"/>
      <c r="V50" s="59"/>
      <c r="W50" s="59"/>
      <c r="X50" s="59"/>
      <c r="Y50" s="59"/>
      <c r="Z50" s="59"/>
      <c r="AA50" s="59"/>
      <c r="AB50" s="59"/>
      <c r="AC50" s="59"/>
      <c r="AD50" s="59"/>
      <c r="AE50" s="59"/>
    </row>
    <row r="51" spans="1:31" ht="15" customHeight="1" thickBot="1">
      <c r="A51" s="125"/>
      <c r="B51" s="131"/>
      <c r="C51" s="96" t="s">
        <v>97</v>
      </c>
      <c r="D51" s="37" t="s">
        <v>80</v>
      </c>
      <c r="E51" s="38">
        <v>6830000</v>
      </c>
      <c r="F51" s="38">
        <v>1725000</v>
      </c>
      <c r="G51" s="38">
        <v>1745000</v>
      </c>
      <c r="H51" s="54"/>
      <c r="I51" s="59"/>
      <c r="J51" s="59"/>
      <c r="K51" s="59"/>
      <c r="L51" s="59"/>
      <c r="M51" s="59"/>
      <c r="N51" s="59"/>
      <c r="O51" s="59"/>
      <c r="P51" s="59"/>
      <c r="Q51" s="59"/>
      <c r="R51" s="59"/>
      <c r="S51" s="59"/>
      <c r="T51" s="59"/>
      <c r="U51" s="59"/>
      <c r="V51" s="59"/>
      <c r="W51" s="59"/>
      <c r="X51" s="59"/>
      <c r="Y51" s="59"/>
      <c r="Z51" s="59"/>
      <c r="AA51" s="59"/>
      <c r="AB51" s="59"/>
      <c r="AC51" s="59"/>
      <c r="AD51" s="59"/>
      <c r="AE51" s="59"/>
    </row>
    <row r="52" spans="1:31" ht="33" customHeight="1" thickBot="1">
      <c r="A52" s="125"/>
      <c r="B52" s="130" t="s">
        <v>5</v>
      </c>
      <c r="C52" s="98" t="s">
        <v>47</v>
      </c>
      <c r="D52" s="18" t="s">
        <v>52</v>
      </c>
      <c r="E52" s="19">
        <f>E53</f>
        <v>60000</v>
      </c>
      <c r="F52" s="19">
        <f>F53</f>
        <v>60000</v>
      </c>
      <c r="G52" s="19">
        <f>G53</f>
        <v>60000</v>
      </c>
      <c r="H52" s="3"/>
      <c r="I52" s="59"/>
      <c r="J52" s="59"/>
      <c r="K52" s="59"/>
      <c r="L52" s="59"/>
      <c r="M52" s="59"/>
      <c r="N52" s="59"/>
      <c r="O52" s="59"/>
      <c r="P52" s="59"/>
      <c r="Q52" s="59"/>
      <c r="R52" s="59"/>
      <c r="S52" s="59"/>
      <c r="T52" s="59"/>
      <c r="U52" s="59"/>
      <c r="V52" s="59"/>
      <c r="W52" s="59"/>
      <c r="X52" s="59"/>
      <c r="Y52" s="59"/>
      <c r="Z52" s="59"/>
      <c r="AA52" s="59"/>
      <c r="AB52" s="59"/>
      <c r="AC52" s="59"/>
      <c r="AD52" s="59"/>
      <c r="AE52" s="59"/>
    </row>
    <row r="53" spans="1:31" ht="15" customHeight="1" thickBot="1">
      <c r="A53" s="125"/>
      <c r="B53" s="131"/>
      <c r="C53" s="99" t="s">
        <v>81</v>
      </c>
      <c r="D53" s="76" t="s">
        <v>82</v>
      </c>
      <c r="E53" s="27">
        <v>60000</v>
      </c>
      <c r="F53" s="27">
        <v>60000</v>
      </c>
      <c r="G53" s="27">
        <v>60000</v>
      </c>
      <c r="H53" s="31" t="s">
        <v>237</v>
      </c>
      <c r="I53" s="59"/>
      <c r="J53" s="59"/>
      <c r="K53" s="59"/>
      <c r="L53" s="59"/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  <c r="Z53" s="59"/>
      <c r="AA53" s="59"/>
      <c r="AB53" s="59"/>
      <c r="AC53" s="59"/>
      <c r="AD53" s="59"/>
      <c r="AE53" s="59"/>
    </row>
    <row r="54" spans="1:31" ht="15" customHeight="1" thickBot="1">
      <c r="A54" s="125"/>
      <c r="B54" s="130" t="s">
        <v>38</v>
      </c>
      <c r="C54" s="100" t="s">
        <v>198</v>
      </c>
      <c r="D54" s="13" t="s">
        <v>83</v>
      </c>
      <c r="E54" s="7">
        <f>E55+E56+E57+E58</f>
        <v>120000</v>
      </c>
      <c r="F54" s="14">
        <f>F55+F56+F57+F58</f>
        <v>120000</v>
      </c>
      <c r="G54" s="14">
        <f>G55+G56+G57+G58</f>
        <v>120000</v>
      </c>
      <c r="H54" s="15"/>
      <c r="I54" s="59"/>
      <c r="J54" s="59"/>
      <c r="K54" s="59"/>
      <c r="L54" s="59"/>
      <c r="M54" s="59"/>
      <c r="N54" s="59"/>
      <c r="O54" s="59"/>
      <c r="P54" s="59"/>
      <c r="Q54" s="59"/>
      <c r="R54" s="59"/>
      <c r="S54" s="59"/>
      <c r="T54" s="59"/>
      <c r="U54" s="59"/>
      <c r="V54" s="59"/>
      <c r="W54" s="59"/>
      <c r="X54" s="59"/>
      <c r="Y54" s="59"/>
      <c r="Z54" s="59"/>
      <c r="AA54" s="59"/>
      <c r="AB54" s="59"/>
      <c r="AC54" s="59"/>
      <c r="AD54" s="59"/>
      <c r="AE54" s="59"/>
    </row>
    <row r="55" spans="1:31" ht="15" customHeight="1">
      <c r="A55" s="125"/>
      <c r="B55" s="132"/>
      <c r="C55" s="101" t="s">
        <v>199</v>
      </c>
      <c r="D55" s="39" t="s">
        <v>200</v>
      </c>
      <c r="E55" s="40">
        <v>60000</v>
      </c>
      <c r="F55" s="40">
        <v>60000</v>
      </c>
      <c r="G55" s="40">
        <v>60000</v>
      </c>
      <c r="H55" s="47" t="s">
        <v>56</v>
      </c>
      <c r="I55" s="59"/>
      <c r="J55" s="59"/>
      <c r="K55" s="59"/>
      <c r="L55" s="59"/>
      <c r="M55" s="59"/>
      <c r="N55" s="59"/>
      <c r="O55" s="59"/>
      <c r="P55" s="59"/>
      <c r="Q55" s="59"/>
      <c r="R55" s="59"/>
      <c r="S55" s="59"/>
      <c r="T55" s="59"/>
      <c r="U55" s="59"/>
      <c r="V55" s="59"/>
      <c r="W55" s="59"/>
      <c r="X55" s="59"/>
      <c r="Y55" s="59"/>
      <c r="Z55" s="59"/>
      <c r="AA55" s="59"/>
      <c r="AB55" s="59"/>
      <c r="AC55" s="59"/>
      <c r="AD55" s="59"/>
      <c r="AE55" s="59"/>
    </row>
    <row r="56" spans="1:31" ht="15" customHeight="1">
      <c r="A56" s="125"/>
      <c r="B56" s="132"/>
      <c r="C56" s="102" t="s">
        <v>108</v>
      </c>
      <c r="D56" s="41" t="s">
        <v>208</v>
      </c>
      <c r="E56" s="42">
        <v>30000</v>
      </c>
      <c r="F56" s="42">
        <v>30000</v>
      </c>
      <c r="G56" s="42">
        <v>30000</v>
      </c>
      <c r="H56" s="50" t="s">
        <v>143</v>
      </c>
      <c r="I56" s="59"/>
      <c r="J56" s="59"/>
      <c r="K56" s="59"/>
      <c r="L56" s="59"/>
      <c r="M56" s="59"/>
      <c r="N56" s="59"/>
      <c r="O56" s="59"/>
      <c r="P56" s="59"/>
      <c r="Q56" s="59"/>
      <c r="R56" s="59"/>
      <c r="S56" s="59"/>
      <c r="T56" s="59"/>
      <c r="U56" s="59"/>
      <c r="V56" s="59"/>
      <c r="W56" s="59"/>
      <c r="X56" s="59"/>
      <c r="Y56" s="59"/>
      <c r="Z56" s="59"/>
      <c r="AA56" s="59"/>
      <c r="AB56" s="59"/>
      <c r="AC56" s="59"/>
      <c r="AD56" s="59"/>
      <c r="AE56" s="59"/>
    </row>
    <row r="57" spans="1:31" ht="15" customHeight="1">
      <c r="A57" s="125"/>
      <c r="B57" s="132"/>
      <c r="C57" s="102" t="s">
        <v>166</v>
      </c>
      <c r="D57" s="41" t="s">
        <v>86</v>
      </c>
      <c r="E57" s="42">
        <v>25000</v>
      </c>
      <c r="F57" s="42">
        <v>25000</v>
      </c>
      <c r="G57" s="42">
        <v>25000</v>
      </c>
      <c r="H57" s="50" t="s">
        <v>144</v>
      </c>
      <c r="I57" s="59"/>
      <c r="J57" s="59"/>
      <c r="K57" s="59"/>
      <c r="L57" s="59"/>
      <c r="M57" s="59"/>
      <c r="N57" s="59"/>
      <c r="O57" s="59"/>
      <c r="P57" s="59"/>
      <c r="Q57" s="59"/>
      <c r="R57" s="59"/>
      <c r="S57" s="59"/>
      <c r="T57" s="59"/>
      <c r="U57" s="59"/>
      <c r="V57" s="59"/>
      <c r="W57" s="59"/>
      <c r="X57" s="59"/>
      <c r="Y57" s="59"/>
      <c r="Z57" s="59"/>
      <c r="AA57" s="59"/>
      <c r="AB57" s="59"/>
      <c r="AC57" s="59"/>
      <c r="AD57" s="59"/>
      <c r="AE57" s="59"/>
    </row>
    <row r="58" spans="1:31" ht="25.5" thickBot="1">
      <c r="A58" s="125"/>
      <c r="B58" s="132"/>
      <c r="C58" s="103" t="s">
        <v>167</v>
      </c>
      <c r="D58" s="77" t="s">
        <v>187</v>
      </c>
      <c r="E58" s="49">
        <v>5000</v>
      </c>
      <c r="F58" s="49">
        <v>5000</v>
      </c>
      <c r="G58" s="49">
        <v>5000</v>
      </c>
      <c r="H58" s="112" t="s">
        <v>236</v>
      </c>
      <c r="I58" s="59"/>
      <c r="J58" s="59"/>
      <c r="K58" s="59"/>
      <c r="L58" s="59"/>
      <c r="M58" s="59"/>
      <c r="N58" s="59"/>
      <c r="O58" s="59"/>
      <c r="P58" s="59"/>
      <c r="Q58" s="59"/>
      <c r="R58" s="59"/>
      <c r="S58" s="59"/>
      <c r="T58" s="59"/>
      <c r="U58" s="59"/>
      <c r="V58" s="59"/>
      <c r="W58" s="59"/>
      <c r="X58" s="59"/>
      <c r="Y58" s="59"/>
      <c r="Z58" s="59"/>
      <c r="AA58" s="59"/>
      <c r="AB58" s="59"/>
      <c r="AC58" s="59"/>
      <c r="AD58" s="59"/>
      <c r="AE58" s="59"/>
    </row>
    <row r="59" spans="1:31" ht="33" customHeight="1" thickBot="1">
      <c r="A59" s="125"/>
      <c r="B59" s="132"/>
      <c r="C59" s="104" t="s">
        <v>172</v>
      </c>
      <c r="D59" s="16" t="s">
        <v>87</v>
      </c>
      <c r="E59" s="9">
        <f>E60+E61+E62+E63</f>
        <v>285000</v>
      </c>
      <c r="F59" s="9">
        <f>F60+F61+F62+F63</f>
        <v>285000</v>
      </c>
      <c r="G59" s="9">
        <f>G60+G61+G62+G63</f>
        <v>285000</v>
      </c>
      <c r="H59" s="13" t="s">
        <v>145</v>
      </c>
      <c r="I59" s="59"/>
      <c r="J59" s="59"/>
      <c r="K59" s="59"/>
      <c r="L59" s="59"/>
      <c r="M59" s="59"/>
      <c r="N59" s="59"/>
      <c r="O59" s="59"/>
      <c r="P59" s="59"/>
      <c r="Q59" s="59"/>
      <c r="R59" s="59"/>
      <c r="S59" s="59"/>
      <c r="T59" s="59"/>
      <c r="U59" s="59"/>
      <c r="V59" s="59"/>
      <c r="W59" s="59"/>
      <c r="X59" s="59"/>
      <c r="Y59" s="59"/>
      <c r="Z59" s="59"/>
      <c r="AA59" s="59"/>
      <c r="AB59" s="59"/>
      <c r="AC59" s="59"/>
      <c r="AD59" s="59"/>
      <c r="AE59" s="59"/>
    </row>
    <row r="60" spans="1:31">
      <c r="A60" s="125"/>
      <c r="B60" s="132"/>
      <c r="C60" s="101" t="s">
        <v>50</v>
      </c>
      <c r="D60" s="39" t="s">
        <v>88</v>
      </c>
      <c r="E60" s="40">
        <v>230000</v>
      </c>
      <c r="F60" s="40">
        <v>230000</v>
      </c>
      <c r="G60" s="40">
        <v>230000</v>
      </c>
      <c r="H60" s="47" t="s">
        <v>243</v>
      </c>
      <c r="I60" s="59"/>
      <c r="J60" s="59"/>
      <c r="K60" s="59"/>
      <c r="L60" s="59"/>
      <c r="M60" s="59"/>
      <c r="N60" s="59"/>
      <c r="O60" s="59"/>
      <c r="P60" s="59"/>
      <c r="Q60" s="59"/>
      <c r="R60" s="59"/>
      <c r="S60" s="59"/>
      <c r="T60" s="59"/>
      <c r="U60" s="59"/>
      <c r="V60" s="59"/>
      <c r="W60" s="59"/>
      <c r="X60" s="59"/>
      <c r="Y60" s="59"/>
      <c r="Z60" s="59"/>
      <c r="AA60" s="59"/>
      <c r="AB60" s="59"/>
      <c r="AC60" s="59"/>
      <c r="AD60" s="59"/>
      <c r="AE60" s="59"/>
    </row>
    <row r="61" spans="1:31">
      <c r="A61" s="125"/>
      <c r="B61" s="132"/>
      <c r="C61" s="102" t="s">
        <v>84</v>
      </c>
      <c r="D61" s="41" t="s">
        <v>90</v>
      </c>
      <c r="E61" s="42">
        <v>35000</v>
      </c>
      <c r="F61" s="42">
        <v>35000</v>
      </c>
      <c r="G61" s="42">
        <v>35000</v>
      </c>
      <c r="H61" s="47" t="s">
        <v>243</v>
      </c>
      <c r="I61" s="59"/>
      <c r="J61" s="59"/>
      <c r="K61" s="59"/>
      <c r="L61" s="59"/>
      <c r="M61" s="59"/>
      <c r="N61" s="59"/>
      <c r="O61" s="59"/>
      <c r="P61" s="59"/>
      <c r="Q61" s="59"/>
      <c r="R61" s="59"/>
      <c r="S61" s="59"/>
      <c r="T61" s="59"/>
      <c r="U61" s="59"/>
      <c r="V61" s="59"/>
      <c r="W61" s="59"/>
      <c r="X61" s="59"/>
      <c r="Y61" s="59"/>
      <c r="Z61" s="59"/>
      <c r="AA61" s="59"/>
      <c r="AB61" s="59"/>
      <c r="AC61" s="59"/>
      <c r="AD61" s="59"/>
      <c r="AE61" s="59"/>
    </row>
    <row r="62" spans="1:31" ht="15" customHeight="1">
      <c r="A62" s="125"/>
      <c r="B62" s="132"/>
      <c r="C62" s="102" t="s">
        <v>85</v>
      </c>
      <c r="D62" s="41" t="s">
        <v>92</v>
      </c>
      <c r="E62" s="42">
        <v>10000</v>
      </c>
      <c r="F62" s="42">
        <v>10000</v>
      </c>
      <c r="G62" s="42">
        <v>10000</v>
      </c>
      <c r="H62" s="47" t="s">
        <v>243</v>
      </c>
      <c r="I62" s="59"/>
      <c r="J62" s="59"/>
      <c r="K62" s="59"/>
      <c r="L62" s="59"/>
      <c r="M62" s="59"/>
      <c r="N62" s="59"/>
      <c r="O62" s="59"/>
      <c r="P62" s="59"/>
      <c r="Q62" s="59"/>
      <c r="R62" s="59"/>
      <c r="S62" s="59"/>
      <c r="T62" s="59"/>
      <c r="U62" s="59"/>
      <c r="V62" s="59"/>
      <c r="W62" s="59"/>
      <c r="X62" s="59"/>
      <c r="Y62" s="59"/>
      <c r="Z62" s="59"/>
      <c r="AA62" s="59"/>
      <c r="AB62" s="59"/>
      <c r="AC62" s="59"/>
      <c r="AD62" s="59"/>
      <c r="AE62" s="59"/>
    </row>
    <row r="63" spans="1:31" ht="15" customHeight="1" thickBot="1">
      <c r="A63" s="126"/>
      <c r="B63" s="131"/>
      <c r="C63" s="102" t="s">
        <v>186</v>
      </c>
      <c r="D63" s="41" t="s">
        <v>94</v>
      </c>
      <c r="E63" s="42">
        <v>10000</v>
      </c>
      <c r="F63" s="42">
        <v>10000</v>
      </c>
      <c r="G63" s="42">
        <v>10000</v>
      </c>
      <c r="H63" s="47" t="s">
        <v>243</v>
      </c>
      <c r="I63" s="59"/>
      <c r="J63" s="59"/>
      <c r="K63" s="59"/>
      <c r="L63" s="59"/>
      <c r="M63" s="59"/>
      <c r="N63" s="59"/>
      <c r="O63" s="59"/>
      <c r="P63" s="59"/>
      <c r="Q63" s="59"/>
      <c r="R63" s="59"/>
      <c r="S63" s="59"/>
      <c r="T63" s="59"/>
      <c r="U63" s="59"/>
      <c r="V63" s="59"/>
      <c r="W63" s="59"/>
      <c r="X63" s="59"/>
      <c r="Y63" s="59"/>
      <c r="Z63" s="59"/>
      <c r="AA63" s="59"/>
      <c r="AB63" s="59"/>
      <c r="AC63" s="59"/>
      <c r="AD63" s="59"/>
      <c r="AE63" s="59"/>
    </row>
    <row r="64" spans="1:31" ht="15" customHeight="1" thickBot="1">
      <c r="A64" s="127" t="s">
        <v>35</v>
      </c>
      <c r="B64" s="139" t="s">
        <v>39</v>
      </c>
      <c r="C64" s="105" t="s">
        <v>98</v>
      </c>
      <c r="D64" s="10" t="s">
        <v>48</v>
      </c>
      <c r="E64" s="11">
        <f>E65</f>
        <v>60000</v>
      </c>
      <c r="F64" s="11">
        <f>F65</f>
        <v>60000</v>
      </c>
      <c r="G64" s="11">
        <f>G65</f>
        <v>60000</v>
      </c>
      <c r="H64" s="15" t="s">
        <v>146</v>
      </c>
      <c r="I64" s="59"/>
      <c r="J64" s="59"/>
      <c r="K64" s="59"/>
      <c r="L64" s="59"/>
      <c r="M64" s="59"/>
      <c r="N64" s="59"/>
      <c r="O64" s="59"/>
      <c r="P64" s="59"/>
      <c r="Q64" s="59"/>
      <c r="R64" s="59"/>
      <c r="S64" s="59"/>
      <c r="T64" s="59"/>
      <c r="U64" s="59"/>
      <c r="V64" s="59"/>
      <c r="W64" s="59"/>
      <c r="X64" s="59"/>
      <c r="Y64" s="59"/>
      <c r="Z64" s="59"/>
      <c r="AA64" s="59"/>
      <c r="AB64" s="59"/>
      <c r="AC64" s="59"/>
      <c r="AD64" s="59"/>
      <c r="AE64" s="59"/>
    </row>
    <row r="65" spans="1:31" ht="15" customHeight="1" thickBot="1">
      <c r="A65" s="127"/>
      <c r="B65" s="140"/>
      <c r="C65" s="106" t="s">
        <v>53</v>
      </c>
      <c r="D65" s="43" t="s">
        <v>99</v>
      </c>
      <c r="E65" s="44">
        <v>60000</v>
      </c>
      <c r="F65" s="44">
        <v>60000</v>
      </c>
      <c r="G65" s="44">
        <v>60000</v>
      </c>
      <c r="H65" s="45" t="s">
        <v>244</v>
      </c>
      <c r="I65" s="59"/>
      <c r="J65" s="59"/>
      <c r="K65" s="59"/>
      <c r="L65" s="59"/>
      <c r="M65" s="59"/>
      <c r="N65" s="59"/>
      <c r="O65" s="59"/>
      <c r="P65" s="59"/>
      <c r="Q65" s="59"/>
      <c r="R65" s="59"/>
      <c r="S65" s="59"/>
      <c r="T65" s="59"/>
      <c r="U65" s="59"/>
      <c r="V65" s="59"/>
      <c r="W65" s="59"/>
      <c r="X65" s="59"/>
      <c r="Y65" s="59"/>
      <c r="Z65" s="59"/>
      <c r="AA65" s="59"/>
      <c r="AB65" s="59"/>
      <c r="AC65" s="59"/>
      <c r="AD65" s="59"/>
      <c r="AE65" s="59"/>
    </row>
    <row r="66" spans="1:31" ht="15" customHeight="1" thickBot="1">
      <c r="A66" s="127"/>
      <c r="B66" s="140"/>
      <c r="C66" s="107" t="s">
        <v>174</v>
      </c>
      <c r="D66" s="4" t="s">
        <v>96</v>
      </c>
      <c r="E66" s="5">
        <f>E67</f>
        <v>257000</v>
      </c>
      <c r="F66" s="5">
        <f>F67</f>
        <v>260500</v>
      </c>
      <c r="G66" s="5">
        <f>G67</f>
        <v>264500</v>
      </c>
      <c r="H66" s="13" t="s">
        <v>147</v>
      </c>
      <c r="I66" s="59"/>
      <c r="J66" s="59"/>
      <c r="K66" s="59"/>
      <c r="L66" s="59"/>
      <c r="M66" s="59"/>
      <c r="N66" s="59"/>
      <c r="O66" s="59"/>
      <c r="P66" s="59"/>
      <c r="Q66" s="59"/>
      <c r="R66" s="59"/>
      <c r="S66" s="59"/>
      <c r="T66" s="59"/>
      <c r="U66" s="59"/>
      <c r="V66" s="59"/>
      <c r="W66" s="59"/>
      <c r="X66" s="59"/>
      <c r="Y66" s="59"/>
      <c r="Z66" s="59"/>
      <c r="AA66" s="59"/>
      <c r="AB66" s="59"/>
      <c r="AC66" s="59"/>
      <c r="AD66" s="59"/>
      <c r="AE66" s="59"/>
    </row>
    <row r="67" spans="1:31" ht="15" customHeight="1" thickBot="1">
      <c r="A67" s="127"/>
      <c r="B67" s="140"/>
      <c r="C67" s="101" t="s">
        <v>175</v>
      </c>
      <c r="D67" s="39" t="s">
        <v>46</v>
      </c>
      <c r="E67" s="40">
        <v>257000</v>
      </c>
      <c r="F67" s="40">
        <v>260500</v>
      </c>
      <c r="G67" s="40">
        <v>264500</v>
      </c>
      <c r="H67" s="47" t="s">
        <v>245</v>
      </c>
      <c r="I67" s="59"/>
      <c r="J67" s="59"/>
      <c r="K67" s="59"/>
      <c r="L67" s="59"/>
      <c r="M67" s="59"/>
      <c r="N67" s="59"/>
      <c r="O67" s="59"/>
      <c r="P67" s="59"/>
      <c r="Q67" s="59"/>
      <c r="R67" s="59"/>
      <c r="S67" s="59"/>
      <c r="T67" s="59"/>
      <c r="U67" s="59"/>
      <c r="V67" s="59"/>
      <c r="W67" s="59"/>
      <c r="X67" s="59"/>
      <c r="Y67" s="59"/>
      <c r="Z67" s="59"/>
      <c r="AA67" s="59"/>
      <c r="AB67" s="59"/>
      <c r="AC67" s="59"/>
      <c r="AD67" s="59"/>
      <c r="AE67" s="59"/>
    </row>
    <row r="68" spans="1:31" ht="33" customHeight="1" thickBot="1">
      <c r="A68" s="127"/>
      <c r="B68" s="140"/>
      <c r="C68" s="100" t="s">
        <v>100</v>
      </c>
      <c r="D68" s="6" t="s">
        <v>102</v>
      </c>
      <c r="E68" s="7">
        <f>E69+E70</f>
        <v>35000</v>
      </c>
      <c r="F68" s="7">
        <f>F69+F70</f>
        <v>35000</v>
      </c>
      <c r="G68" s="7">
        <f>G69+G70</f>
        <v>35000</v>
      </c>
      <c r="H68" s="13" t="s">
        <v>148</v>
      </c>
      <c r="I68" s="59"/>
      <c r="J68" s="59"/>
      <c r="K68" s="59"/>
      <c r="L68" s="59"/>
      <c r="M68" s="59"/>
      <c r="N68" s="59"/>
      <c r="O68" s="59"/>
      <c r="P68" s="59"/>
      <c r="Q68" s="59"/>
      <c r="R68" s="59"/>
      <c r="S68" s="59"/>
      <c r="T68" s="59"/>
      <c r="U68" s="59"/>
      <c r="V68" s="59"/>
      <c r="W68" s="59"/>
      <c r="X68" s="59"/>
      <c r="Y68" s="59"/>
      <c r="Z68" s="59"/>
      <c r="AA68" s="59"/>
      <c r="AB68" s="59"/>
      <c r="AC68" s="59"/>
      <c r="AD68" s="59"/>
      <c r="AE68" s="59"/>
    </row>
    <row r="69" spans="1:31" ht="15" customHeight="1">
      <c r="A69" s="127"/>
      <c r="B69" s="140"/>
      <c r="C69" s="101" t="s">
        <v>101</v>
      </c>
      <c r="D69" s="39" t="s">
        <v>51</v>
      </c>
      <c r="E69" s="40">
        <v>30000</v>
      </c>
      <c r="F69" s="40">
        <v>30000</v>
      </c>
      <c r="G69" s="40">
        <v>30000</v>
      </c>
      <c r="H69" s="47" t="s">
        <v>243</v>
      </c>
      <c r="I69" s="59"/>
      <c r="J69" s="59"/>
      <c r="K69" s="59"/>
      <c r="L69" s="59"/>
      <c r="M69" s="59"/>
      <c r="N69" s="59"/>
      <c r="O69" s="59"/>
      <c r="P69" s="59"/>
      <c r="Q69" s="59"/>
      <c r="R69" s="59"/>
      <c r="S69" s="59"/>
      <c r="T69" s="59"/>
      <c r="U69" s="59"/>
      <c r="V69" s="59"/>
      <c r="W69" s="59"/>
      <c r="X69" s="59"/>
      <c r="Y69" s="59"/>
      <c r="Z69" s="59"/>
      <c r="AA69" s="59"/>
      <c r="AB69" s="59"/>
      <c r="AC69" s="59"/>
      <c r="AD69" s="59"/>
      <c r="AE69" s="59"/>
    </row>
    <row r="70" spans="1:31" ht="15" customHeight="1" thickBot="1">
      <c r="A70" s="127"/>
      <c r="B70" s="141"/>
      <c r="C70" s="103" t="s">
        <v>164</v>
      </c>
      <c r="D70" s="48" t="s">
        <v>165</v>
      </c>
      <c r="E70" s="49">
        <v>5000</v>
      </c>
      <c r="F70" s="49">
        <v>5000</v>
      </c>
      <c r="G70" s="49">
        <v>5000</v>
      </c>
      <c r="H70" s="47" t="s">
        <v>243</v>
      </c>
      <c r="I70" s="59"/>
      <c r="J70" s="59"/>
      <c r="K70" s="59"/>
      <c r="L70" s="59"/>
      <c r="M70" s="59"/>
      <c r="N70" s="59"/>
      <c r="O70" s="59"/>
      <c r="P70" s="59"/>
      <c r="Q70" s="59"/>
      <c r="R70" s="59"/>
      <c r="S70" s="59"/>
      <c r="T70" s="59"/>
      <c r="U70" s="59"/>
      <c r="V70" s="59"/>
      <c r="W70" s="59"/>
      <c r="X70" s="59"/>
      <c r="Y70" s="59"/>
      <c r="Z70" s="59"/>
      <c r="AA70" s="59"/>
      <c r="AB70" s="59"/>
      <c r="AC70" s="59"/>
      <c r="AD70" s="59"/>
      <c r="AE70" s="59"/>
    </row>
    <row r="71" spans="1:31" ht="14.25" customHeight="1" thickBot="1">
      <c r="A71" s="127"/>
      <c r="B71" s="130" t="s">
        <v>40</v>
      </c>
      <c r="C71" s="105" t="s">
        <v>201</v>
      </c>
      <c r="D71" s="10" t="s">
        <v>106</v>
      </c>
      <c r="E71" s="11">
        <f>E72+E73+E74+E75+E76</f>
        <v>245000</v>
      </c>
      <c r="F71" s="11">
        <f>F72+F73+F74+F75+F76</f>
        <v>95000</v>
      </c>
      <c r="G71" s="11">
        <f>G72+G73+G74+G75+G76</f>
        <v>95000</v>
      </c>
      <c r="H71" s="15"/>
      <c r="I71" s="59"/>
      <c r="J71" s="59"/>
      <c r="K71" s="59"/>
      <c r="L71" s="59"/>
      <c r="M71" s="59"/>
      <c r="N71" s="59"/>
      <c r="O71" s="59"/>
      <c r="P71" s="59"/>
      <c r="Q71" s="59"/>
      <c r="R71" s="59"/>
      <c r="S71" s="59"/>
      <c r="T71" s="59"/>
      <c r="U71" s="59"/>
      <c r="V71" s="59"/>
      <c r="W71" s="59"/>
      <c r="X71" s="59"/>
      <c r="Y71" s="59"/>
      <c r="Z71" s="59"/>
      <c r="AA71" s="59"/>
      <c r="AB71" s="59"/>
      <c r="AC71" s="59"/>
      <c r="AD71" s="59"/>
      <c r="AE71" s="59"/>
    </row>
    <row r="72" spans="1:31" ht="24.75">
      <c r="A72" s="127"/>
      <c r="B72" s="132"/>
      <c r="C72" s="101" t="s">
        <v>202</v>
      </c>
      <c r="D72" s="46" t="s">
        <v>107</v>
      </c>
      <c r="E72" s="40">
        <v>30000</v>
      </c>
      <c r="F72" s="40">
        <v>30000</v>
      </c>
      <c r="G72" s="40">
        <v>30000</v>
      </c>
      <c r="H72" s="47" t="s">
        <v>151</v>
      </c>
      <c r="I72" s="59"/>
      <c r="J72" s="59"/>
      <c r="K72" s="59"/>
      <c r="L72" s="59"/>
      <c r="M72" s="59"/>
      <c r="N72" s="59"/>
      <c r="O72" s="59"/>
      <c r="P72" s="59"/>
      <c r="Q72" s="59"/>
      <c r="R72" s="59"/>
      <c r="S72" s="59"/>
      <c r="T72" s="59"/>
      <c r="U72" s="59"/>
      <c r="V72" s="59"/>
      <c r="W72" s="59"/>
      <c r="X72" s="59"/>
      <c r="Y72" s="59"/>
      <c r="Z72" s="59"/>
      <c r="AA72" s="59"/>
      <c r="AB72" s="59"/>
      <c r="AC72" s="59"/>
      <c r="AD72" s="59"/>
      <c r="AE72" s="59"/>
    </row>
    <row r="73" spans="1:31" ht="24">
      <c r="A73" s="127"/>
      <c r="B73" s="132"/>
      <c r="C73" s="103" t="s">
        <v>89</v>
      </c>
      <c r="D73" s="48" t="s">
        <v>109</v>
      </c>
      <c r="E73" s="49">
        <v>25000</v>
      </c>
      <c r="F73" s="49">
        <v>25000</v>
      </c>
      <c r="G73" s="49">
        <v>25000</v>
      </c>
      <c r="H73" s="58" t="s">
        <v>152</v>
      </c>
      <c r="I73" s="59"/>
      <c r="J73" s="59"/>
      <c r="K73" s="59"/>
      <c r="L73" s="59"/>
      <c r="M73" s="59"/>
      <c r="N73" s="59"/>
      <c r="O73" s="59"/>
      <c r="P73" s="59"/>
      <c r="Q73" s="59"/>
      <c r="R73" s="59"/>
      <c r="S73" s="59"/>
      <c r="T73" s="59"/>
      <c r="U73" s="59"/>
      <c r="V73" s="59"/>
      <c r="W73" s="59"/>
      <c r="X73" s="59"/>
      <c r="Y73" s="59"/>
      <c r="Z73" s="59"/>
      <c r="AA73" s="59"/>
      <c r="AB73" s="59"/>
      <c r="AC73" s="59"/>
      <c r="AD73" s="59"/>
      <c r="AE73" s="59"/>
    </row>
    <row r="74" spans="1:31" ht="15" customHeight="1">
      <c r="A74" s="127"/>
      <c r="B74" s="132"/>
      <c r="C74" s="102" t="s">
        <v>91</v>
      </c>
      <c r="D74" s="41" t="s">
        <v>110</v>
      </c>
      <c r="E74" s="42">
        <v>10000</v>
      </c>
      <c r="F74" s="42">
        <v>10000</v>
      </c>
      <c r="G74" s="42">
        <v>10000</v>
      </c>
      <c r="H74" s="50" t="s">
        <v>153</v>
      </c>
      <c r="I74" s="59"/>
      <c r="J74" s="59"/>
      <c r="K74" s="59"/>
      <c r="L74" s="59"/>
      <c r="M74" s="59"/>
      <c r="N74" s="59"/>
      <c r="O74" s="59"/>
      <c r="P74" s="59"/>
      <c r="Q74" s="59"/>
      <c r="R74" s="59"/>
      <c r="S74" s="59"/>
      <c r="T74" s="59"/>
      <c r="U74" s="59"/>
      <c r="V74" s="59"/>
      <c r="W74" s="59"/>
      <c r="X74" s="59"/>
      <c r="Y74" s="59"/>
      <c r="Z74" s="59"/>
      <c r="AA74" s="59"/>
      <c r="AB74" s="59"/>
      <c r="AC74" s="59"/>
      <c r="AD74" s="59"/>
      <c r="AE74" s="59"/>
    </row>
    <row r="75" spans="1:31" ht="15" customHeight="1">
      <c r="A75" s="127"/>
      <c r="B75" s="132"/>
      <c r="C75" s="102" t="s">
        <v>93</v>
      </c>
      <c r="D75" s="41" t="s">
        <v>203</v>
      </c>
      <c r="E75" s="42">
        <v>30000</v>
      </c>
      <c r="F75" s="42">
        <v>30000</v>
      </c>
      <c r="G75" s="42">
        <v>30000</v>
      </c>
      <c r="H75" s="50" t="s">
        <v>137</v>
      </c>
      <c r="I75" s="59"/>
      <c r="J75" s="59"/>
      <c r="K75" s="59"/>
      <c r="L75" s="59"/>
      <c r="M75" s="59"/>
      <c r="N75" s="59"/>
      <c r="O75" s="59"/>
      <c r="P75" s="59"/>
      <c r="Q75" s="59"/>
      <c r="R75" s="59"/>
      <c r="S75" s="59"/>
      <c r="T75" s="59"/>
      <c r="U75" s="59"/>
      <c r="V75" s="59"/>
      <c r="W75" s="59"/>
      <c r="X75" s="59"/>
      <c r="Y75" s="59"/>
      <c r="Z75" s="59"/>
      <c r="AA75" s="59"/>
      <c r="AB75" s="59"/>
      <c r="AC75" s="59"/>
      <c r="AD75" s="59"/>
      <c r="AE75" s="59"/>
    </row>
    <row r="76" spans="1:31" ht="15" customHeight="1" thickBot="1">
      <c r="A76" s="128"/>
      <c r="B76" s="132"/>
      <c r="C76" s="102" t="s">
        <v>211</v>
      </c>
      <c r="D76" s="41" t="s">
        <v>188</v>
      </c>
      <c r="E76" s="42">
        <v>150000</v>
      </c>
      <c r="F76" s="42">
        <v>0</v>
      </c>
      <c r="G76" s="42">
        <v>0</v>
      </c>
      <c r="H76" s="50" t="s">
        <v>189</v>
      </c>
      <c r="I76" s="59"/>
      <c r="J76" s="59"/>
      <c r="K76" s="59"/>
      <c r="L76" s="59"/>
      <c r="M76" s="59"/>
      <c r="N76" s="59"/>
      <c r="O76" s="59"/>
      <c r="P76" s="59"/>
      <c r="Q76" s="59"/>
      <c r="R76" s="59"/>
      <c r="S76" s="59"/>
      <c r="T76" s="59"/>
      <c r="U76" s="59"/>
      <c r="V76" s="59"/>
      <c r="W76" s="59"/>
      <c r="X76" s="59"/>
      <c r="Y76" s="59"/>
      <c r="Z76" s="59"/>
      <c r="AA76" s="59"/>
      <c r="AB76" s="59"/>
      <c r="AC76" s="59"/>
      <c r="AD76" s="59"/>
      <c r="AE76" s="59"/>
    </row>
    <row r="77" spans="1:31" ht="15" customHeight="1" thickBot="1">
      <c r="A77" s="129" t="s">
        <v>36</v>
      </c>
      <c r="B77" s="132"/>
      <c r="C77" s="108" t="s">
        <v>47</v>
      </c>
      <c r="D77" s="8" t="s">
        <v>52</v>
      </c>
      <c r="E77" s="9">
        <f>E78+E79+E80</f>
        <v>140000</v>
      </c>
      <c r="F77" s="9">
        <f>F78+F79+F80</f>
        <v>140000</v>
      </c>
      <c r="G77" s="9">
        <f>G78+G79+G80</f>
        <v>140000</v>
      </c>
      <c r="H77" s="15" t="s">
        <v>154</v>
      </c>
      <c r="I77" s="59"/>
      <c r="J77" s="59"/>
      <c r="K77" s="59"/>
      <c r="L77" s="59"/>
      <c r="M77" s="59"/>
      <c r="N77" s="59"/>
      <c r="O77" s="59"/>
      <c r="P77" s="59"/>
      <c r="Q77" s="59"/>
      <c r="R77" s="59"/>
      <c r="S77" s="59"/>
      <c r="T77" s="59"/>
      <c r="U77" s="59"/>
      <c r="V77" s="59"/>
      <c r="W77" s="59"/>
      <c r="X77" s="59"/>
      <c r="Y77" s="59"/>
      <c r="Z77" s="59"/>
      <c r="AA77" s="59"/>
      <c r="AB77" s="59"/>
      <c r="AC77" s="59"/>
      <c r="AD77" s="59"/>
      <c r="AE77" s="59"/>
    </row>
    <row r="78" spans="1:31" ht="15" customHeight="1">
      <c r="A78" s="127"/>
      <c r="B78" s="132"/>
      <c r="C78" s="101" t="s">
        <v>49</v>
      </c>
      <c r="D78" s="39" t="s">
        <v>103</v>
      </c>
      <c r="E78" s="40">
        <v>80000</v>
      </c>
      <c r="F78" s="40">
        <v>80000</v>
      </c>
      <c r="G78" s="40">
        <v>80000</v>
      </c>
      <c r="H78" s="47" t="s">
        <v>238</v>
      </c>
      <c r="I78" s="59"/>
      <c r="J78" s="59"/>
      <c r="K78" s="59"/>
      <c r="L78" s="59"/>
      <c r="M78" s="59"/>
      <c r="N78" s="59"/>
      <c r="O78" s="59"/>
      <c r="P78" s="59"/>
      <c r="Q78" s="59"/>
      <c r="R78" s="59"/>
      <c r="S78" s="59"/>
      <c r="T78" s="59"/>
      <c r="U78" s="59"/>
      <c r="V78" s="59"/>
      <c r="W78" s="59"/>
      <c r="X78" s="59"/>
      <c r="Y78" s="59"/>
      <c r="Z78" s="59"/>
      <c r="AA78" s="59"/>
      <c r="AB78" s="59"/>
      <c r="AC78" s="59"/>
      <c r="AD78" s="59"/>
      <c r="AE78" s="59"/>
    </row>
    <row r="79" spans="1:31" ht="15" customHeight="1">
      <c r="A79" s="127"/>
      <c r="B79" s="132"/>
      <c r="C79" s="102" t="s">
        <v>104</v>
      </c>
      <c r="D79" s="41" t="s">
        <v>105</v>
      </c>
      <c r="E79" s="42">
        <v>45000</v>
      </c>
      <c r="F79" s="42">
        <v>45000</v>
      </c>
      <c r="G79" s="42">
        <v>45000</v>
      </c>
      <c r="H79" s="50" t="s">
        <v>239</v>
      </c>
      <c r="I79" s="59"/>
      <c r="J79" s="59"/>
      <c r="K79" s="59"/>
      <c r="L79" s="59"/>
      <c r="M79" s="59"/>
      <c r="N79" s="59"/>
      <c r="O79" s="59"/>
      <c r="P79" s="59"/>
      <c r="Q79" s="59"/>
      <c r="R79" s="59"/>
      <c r="S79" s="59"/>
      <c r="T79" s="59"/>
      <c r="U79" s="59"/>
      <c r="V79" s="59"/>
      <c r="W79" s="59"/>
      <c r="X79" s="59"/>
      <c r="Y79" s="59"/>
      <c r="Z79" s="59"/>
      <c r="AA79" s="59"/>
      <c r="AB79" s="59"/>
      <c r="AC79" s="59"/>
      <c r="AD79" s="59"/>
    </row>
    <row r="80" spans="1:31" ht="15" customHeight="1" thickBot="1">
      <c r="A80" s="127"/>
      <c r="B80" s="132"/>
      <c r="C80" s="103" t="s">
        <v>190</v>
      </c>
      <c r="D80" s="48" t="s">
        <v>191</v>
      </c>
      <c r="E80" s="49">
        <v>15000</v>
      </c>
      <c r="F80" s="49">
        <v>15000</v>
      </c>
      <c r="G80" s="49">
        <v>15000</v>
      </c>
      <c r="H80" s="112" t="s">
        <v>240</v>
      </c>
      <c r="I80" s="59"/>
      <c r="J80" s="59"/>
      <c r="K80" s="59"/>
      <c r="L80" s="59"/>
      <c r="M80" s="59"/>
      <c r="N80" s="59"/>
      <c r="O80" s="59"/>
      <c r="P80" s="59"/>
      <c r="Q80" s="59"/>
      <c r="R80" s="59"/>
      <c r="S80" s="59"/>
      <c r="T80" s="59"/>
      <c r="U80" s="59"/>
      <c r="V80" s="59"/>
      <c r="W80" s="59"/>
      <c r="X80" s="59"/>
      <c r="Y80" s="59"/>
      <c r="Z80" s="59"/>
      <c r="AA80" s="59"/>
      <c r="AB80" s="59"/>
      <c r="AC80" s="59"/>
      <c r="AD80" s="59"/>
    </row>
    <row r="81" spans="1:30" ht="15" customHeight="1" thickBot="1">
      <c r="A81" s="127"/>
      <c r="B81" s="132"/>
      <c r="C81" s="105" t="s">
        <v>77</v>
      </c>
      <c r="D81" s="10" t="s">
        <v>120</v>
      </c>
      <c r="E81" s="11">
        <f>E82+E83+E84+E85+E86+E87+E88</f>
        <v>89000</v>
      </c>
      <c r="F81" s="11">
        <f>F82+F83+F84+F85+F86+F87+F88</f>
        <v>89000</v>
      </c>
      <c r="G81" s="11">
        <f>G82+G83+G84+G85+G86+G87+G88</f>
        <v>89000</v>
      </c>
      <c r="H81" s="15" t="s">
        <v>155</v>
      </c>
      <c r="I81" s="59"/>
      <c r="J81" s="59"/>
      <c r="K81" s="59"/>
      <c r="L81" s="59"/>
      <c r="M81" s="59"/>
      <c r="N81" s="59"/>
      <c r="O81" s="59"/>
      <c r="P81" s="59"/>
      <c r="Q81" s="59"/>
      <c r="R81" s="59"/>
      <c r="S81" s="59"/>
      <c r="T81" s="59"/>
      <c r="U81" s="59"/>
      <c r="V81" s="59"/>
      <c r="W81" s="59"/>
      <c r="X81" s="59"/>
      <c r="Y81" s="59"/>
      <c r="Z81" s="59"/>
      <c r="AA81" s="59"/>
      <c r="AB81" s="59"/>
      <c r="AC81" s="59"/>
      <c r="AD81" s="59"/>
    </row>
    <row r="82" spans="1:30" ht="15" customHeight="1">
      <c r="A82" s="127"/>
      <c r="B82" s="132"/>
      <c r="C82" s="101" t="s">
        <v>79</v>
      </c>
      <c r="D82" s="39" t="s">
        <v>121</v>
      </c>
      <c r="E82" s="40">
        <v>15000</v>
      </c>
      <c r="F82" s="40">
        <v>15000</v>
      </c>
      <c r="G82" s="40">
        <v>15000</v>
      </c>
      <c r="H82" s="47" t="s">
        <v>243</v>
      </c>
      <c r="J82" s="59"/>
      <c r="K82" s="59"/>
      <c r="L82" s="59"/>
      <c r="M82" s="59"/>
      <c r="N82" s="59"/>
      <c r="O82" s="59"/>
      <c r="P82" s="59"/>
      <c r="Q82" s="59"/>
      <c r="R82" s="59"/>
      <c r="S82" s="59"/>
      <c r="T82" s="59"/>
      <c r="U82" s="59"/>
      <c r="V82" s="59"/>
      <c r="W82" s="59"/>
      <c r="X82" s="59"/>
      <c r="Y82" s="59"/>
      <c r="Z82" s="59"/>
      <c r="AA82" s="59"/>
      <c r="AB82" s="59"/>
      <c r="AC82" s="59"/>
      <c r="AD82" s="59"/>
    </row>
    <row r="83" spans="1:30" ht="12.75" customHeight="1">
      <c r="A83" s="127"/>
      <c r="B83" s="132"/>
      <c r="C83" s="102" t="s">
        <v>122</v>
      </c>
      <c r="D83" s="41" t="s">
        <v>123</v>
      </c>
      <c r="E83" s="42">
        <v>3000</v>
      </c>
      <c r="F83" s="42">
        <v>3000</v>
      </c>
      <c r="G83" s="42">
        <v>3000</v>
      </c>
      <c r="H83" s="47" t="s">
        <v>243</v>
      </c>
      <c r="J83" s="59"/>
      <c r="K83" s="59"/>
      <c r="L83" s="59"/>
      <c r="M83" s="59"/>
      <c r="N83" s="59"/>
      <c r="O83" s="59"/>
      <c r="P83" s="59"/>
      <c r="Q83" s="59"/>
      <c r="R83" s="59"/>
      <c r="S83" s="59"/>
      <c r="T83" s="59"/>
      <c r="U83" s="59"/>
      <c r="V83" s="59"/>
      <c r="W83" s="59"/>
      <c r="X83" s="59"/>
      <c r="Y83" s="59"/>
      <c r="Z83" s="59"/>
      <c r="AA83" s="59"/>
      <c r="AB83" s="59"/>
      <c r="AC83" s="59"/>
      <c r="AD83" s="59"/>
    </row>
    <row r="84" spans="1:30">
      <c r="A84" s="127"/>
      <c r="B84" s="132"/>
      <c r="C84" s="102" t="s">
        <v>124</v>
      </c>
      <c r="D84" s="41" t="s">
        <v>125</v>
      </c>
      <c r="E84" s="42">
        <v>25000</v>
      </c>
      <c r="F84" s="42">
        <v>25000</v>
      </c>
      <c r="G84" s="42">
        <v>25000</v>
      </c>
      <c r="H84" s="47" t="s">
        <v>243</v>
      </c>
      <c r="J84" s="59"/>
      <c r="K84" s="59"/>
      <c r="L84" s="59"/>
      <c r="M84" s="59"/>
      <c r="N84" s="59"/>
      <c r="O84" s="59"/>
      <c r="P84" s="59"/>
      <c r="Q84" s="59"/>
      <c r="R84" s="59"/>
      <c r="S84" s="59"/>
      <c r="T84" s="59"/>
      <c r="U84" s="59"/>
      <c r="V84" s="59"/>
      <c r="W84" s="59"/>
      <c r="X84" s="59"/>
      <c r="Y84" s="59"/>
      <c r="Z84" s="59"/>
      <c r="AA84" s="59"/>
      <c r="AB84" s="59"/>
      <c r="AC84" s="59"/>
      <c r="AD84" s="59"/>
    </row>
    <row r="85" spans="1:30">
      <c r="A85" s="127"/>
      <c r="B85" s="132"/>
      <c r="C85" s="102" t="s">
        <v>126</v>
      </c>
      <c r="D85" s="41" t="s">
        <v>127</v>
      </c>
      <c r="E85" s="42">
        <v>6000</v>
      </c>
      <c r="F85" s="42">
        <v>6000</v>
      </c>
      <c r="G85" s="42">
        <v>6000</v>
      </c>
      <c r="H85" s="47" t="s">
        <v>243</v>
      </c>
      <c r="J85" s="59"/>
      <c r="K85" s="59"/>
      <c r="L85" s="59"/>
      <c r="M85" s="59"/>
      <c r="N85" s="59"/>
      <c r="O85" s="59"/>
      <c r="P85" s="59"/>
      <c r="Q85" s="59"/>
      <c r="R85" s="59"/>
      <c r="S85" s="59"/>
      <c r="T85" s="59"/>
      <c r="U85" s="59"/>
      <c r="V85" s="59"/>
      <c r="W85" s="59"/>
      <c r="X85" s="59"/>
      <c r="Y85" s="59"/>
      <c r="Z85" s="59"/>
      <c r="AA85" s="59"/>
      <c r="AB85" s="59"/>
      <c r="AC85" s="59"/>
      <c r="AD85" s="59"/>
    </row>
    <row r="86" spans="1:30">
      <c r="A86" s="127"/>
      <c r="B86" s="132"/>
      <c r="C86" s="102" t="s">
        <v>128</v>
      </c>
      <c r="D86" s="41" t="s">
        <v>129</v>
      </c>
      <c r="E86" s="42">
        <v>5000</v>
      </c>
      <c r="F86" s="42">
        <v>5000</v>
      </c>
      <c r="G86" s="42">
        <v>5000</v>
      </c>
      <c r="H86" s="47" t="s">
        <v>243</v>
      </c>
      <c r="J86" s="59"/>
      <c r="K86" s="59"/>
      <c r="L86" s="59"/>
      <c r="M86" s="59"/>
      <c r="N86" s="59"/>
      <c r="O86" s="59"/>
      <c r="P86" s="59"/>
      <c r="Q86" s="59"/>
      <c r="R86" s="59"/>
      <c r="S86" s="59"/>
      <c r="T86" s="59"/>
      <c r="U86" s="59"/>
      <c r="V86" s="59"/>
      <c r="W86" s="59"/>
      <c r="X86" s="59"/>
      <c r="Y86" s="59"/>
      <c r="Z86" s="59"/>
      <c r="AA86" s="59"/>
      <c r="AB86" s="59"/>
      <c r="AC86" s="59"/>
      <c r="AD86" s="59"/>
    </row>
    <row r="87" spans="1:30">
      <c r="A87" s="127"/>
      <c r="B87" s="132"/>
      <c r="C87" s="102" t="s">
        <v>130</v>
      </c>
      <c r="D87" s="41" t="s">
        <v>241</v>
      </c>
      <c r="E87" s="42">
        <v>25000</v>
      </c>
      <c r="F87" s="42">
        <v>25000</v>
      </c>
      <c r="G87" s="42">
        <v>25000</v>
      </c>
      <c r="H87" s="47" t="s">
        <v>243</v>
      </c>
      <c r="J87" s="59"/>
      <c r="K87" s="59"/>
      <c r="L87" s="59"/>
      <c r="M87" s="59"/>
      <c r="N87" s="59"/>
      <c r="O87" s="59"/>
      <c r="P87" s="59"/>
      <c r="Q87" s="59"/>
      <c r="R87" s="59"/>
      <c r="S87" s="59"/>
      <c r="T87" s="59"/>
      <c r="U87" s="59"/>
      <c r="V87" s="59"/>
      <c r="W87" s="59"/>
      <c r="X87" s="59"/>
      <c r="Y87" s="59"/>
      <c r="Z87" s="59"/>
      <c r="AA87" s="59"/>
      <c r="AB87" s="59"/>
      <c r="AC87" s="59"/>
      <c r="AD87" s="59"/>
    </row>
    <row r="88" spans="1:30" ht="15.75" thickBot="1">
      <c r="A88" s="128"/>
      <c r="B88" s="131"/>
      <c r="C88" s="106" t="s">
        <v>131</v>
      </c>
      <c r="D88" s="43" t="s">
        <v>132</v>
      </c>
      <c r="E88" s="44">
        <v>10000</v>
      </c>
      <c r="F88" s="44">
        <v>10000</v>
      </c>
      <c r="G88" s="44">
        <v>10000</v>
      </c>
      <c r="H88" s="47" t="s">
        <v>243</v>
      </c>
      <c r="J88" s="59"/>
      <c r="K88" s="59"/>
      <c r="L88" s="59"/>
      <c r="M88" s="59"/>
      <c r="N88" s="59"/>
      <c r="O88" s="59"/>
      <c r="P88" s="59"/>
      <c r="Q88" s="59"/>
      <c r="R88" s="59"/>
      <c r="S88" s="59"/>
      <c r="T88" s="59"/>
      <c r="U88" s="59"/>
      <c r="V88" s="59"/>
      <c r="W88" s="59"/>
      <c r="X88" s="59"/>
      <c r="Y88" s="59"/>
      <c r="Z88" s="59"/>
      <c r="AA88" s="59"/>
      <c r="AB88" s="59"/>
      <c r="AC88" s="59"/>
      <c r="AD88" s="59"/>
    </row>
    <row r="89" spans="1:30" ht="30.75" customHeight="1" thickBot="1">
      <c r="A89" s="135" t="s">
        <v>36</v>
      </c>
      <c r="B89" s="136"/>
      <c r="C89" s="108" t="s">
        <v>54</v>
      </c>
      <c r="D89" s="8" t="s">
        <v>111</v>
      </c>
      <c r="E89" s="9">
        <f>E90+E91+E92</f>
        <v>514000</v>
      </c>
      <c r="F89" s="9">
        <f>F90+F91+F92</f>
        <v>214000</v>
      </c>
      <c r="G89" s="9">
        <f>G90+G91</f>
        <v>214000</v>
      </c>
      <c r="H89" s="13" t="s">
        <v>156</v>
      </c>
      <c r="J89" s="59"/>
      <c r="K89" s="59"/>
      <c r="L89" s="59"/>
      <c r="M89" s="59"/>
      <c r="N89" s="59"/>
      <c r="O89" s="59"/>
      <c r="P89" s="59"/>
      <c r="Q89" s="59"/>
      <c r="R89" s="59"/>
      <c r="S89" s="59"/>
      <c r="T89" s="59"/>
      <c r="U89" s="59"/>
      <c r="V89" s="59"/>
      <c r="W89" s="59"/>
      <c r="X89" s="59"/>
      <c r="Y89" s="59"/>
      <c r="Z89" s="59"/>
      <c r="AA89" s="59"/>
      <c r="AB89" s="59"/>
      <c r="AC89" s="59"/>
      <c r="AD89" s="59"/>
    </row>
    <row r="90" spans="1:30">
      <c r="A90" s="137"/>
      <c r="B90" s="138"/>
      <c r="C90" s="103" t="s">
        <v>55</v>
      </c>
      <c r="D90" s="48" t="s">
        <v>111</v>
      </c>
      <c r="E90" s="49">
        <v>14000</v>
      </c>
      <c r="F90" s="49">
        <v>14000</v>
      </c>
      <c r="G90" s="49">
        <v>14000</v>
      </c>
      <c r="H90" s="58" t="s">
        <v>138</v>
      </c>
      <c r="J90" s="59"/>
      <c r="K90" s="59"/>
      <c r="L90" s="59"/>
      <c r="M90" s="59"/>
      <c r="N90" s="59"/>
      <c r="O90" s="59"/>
      <c r="P90" s="59"/>
      <c r="Q90" s="59"/>
      <c r="R90" s="59"/>
      <c r="S90" s="59"/>
      <c r="T90" s="59"/>
      <c r="U90" s="59"/>
      <c r="V90" s="59"/>
      <c r="W90" s="59"/>
      <c r="X90" s="59"/>
      <c r="Y90" s="59"/>
      <c r="Z90" s="59"/>
      <c r="AA90" s="59"/>
      <c r="AB90" s="59"/>
      <c r="AC90" s="59"/>
      <c r="AD90" s="59"/>
    </row>
    <row r="91" spans="1:30" ht="15.75" thickBot="1">
      <c r="A91" s="137"/>
      <c r="B91" s="138"/>
      <c r="C91" s="109" t="s">
        <v>112</v>
      </c>
      <c r="D91" s="70" t="s">
        <v>113</v>
      </c>
      <c r="E91" s="71">
        <v>200000</v>
      </c>
      <c r="F91" s="71">
        <v>200000</v>
      </c>
      <c r="G91" s="71">
        <v>200000</v>
      </c>
      <c r="H91" s="72" t="s">
        <v>246</v>
      </c>
      <c r="J91" s="59"/>
      <c r="K91" s="59"/>
      <c r="L91" s="59"/>
      <c r="M91" s="59"/>
      <c r="N91" s="59"/>
      <c r="O91" s="59"/>
      <c r="P91" s="59"/>
      <c r="Q91" s="59"/>
      <c r="R91" s="59"/>
      <c r="S91" s="59"/>
      <c r="T91" s="59"/>
      <c r="U91" s="59"/>
      <c r="V91" s="59"/>
      <c r="W91" s="59"/>
      <c r="X91" s="59"/>
      <c r="Y91" s="59"/>
      <c r="Z91" s="59"/>
      <c r="AA91" s="59"/>
      <c r="AB91" s="59"/>
      <c r="AC91" s="59"/>
      <c r="AD91" s="59"/>
    </row>
    <row r="92" spans="1:30" ht="15.75" thickBot="1">
      <c r="A92" s="142"/>
      <c r="B92" s="143"/>
      <c r="C92" s="87" t="s">
        <v>204</v>
      </c>
      <c r="D92" s="84" t="s">
        <v>205</v>
      </c>
      <c r="E92" s="85">
        <v>300000</v>
      </c>
      <c r="F92" s="85">
        <v>0</v>
      </c>
      <c r="G92" s="85">
        <v>0</v>
      </c>
      <c r="H92" s="86" t="s">
        <v>242</v>
      </c>
      <c r="J92" s="59"/>
      <c r="K92" s="59"/>
      <c r="L92" s="59"/>
      <c r="M92" s="59"/>
      <c r="N92" s="59"/>
      <c r="O92" s="59"/>
      <c r="P92" s="59"/>
      <c r="Q92" s="59"/>
      <c r="R92" s="59"/>
      <c r="S92" s="59"/>
      <c r="T92" s="59"/>
      <c r="U92" s="59"/>
      <c r="V92" s="59"/>
      <c r="W92" s="59"/>
      <c r="X92" s="59"/>
      <c r="Y92" s="59"/>
      <c r="Z92" s="59"/>
      <c r="AA92" s="59"/>
      <c r="AB92" s="59"/>
      <c r="AC92" s="59"/>
      <c r="AD92" s="59"/>
    </row>
    <row r="93" spans="1:30" ht="21.75" thickBot="1">
      <c r="A93" s="133" t="s">
        <v>37</v>
      </c>
      <c r="B93" s="134"/>
      <c r="C93" s="67"/>
      <c r="D93" s="68"/>
      <c r="E93" s="69">
        <f>E2+E16+E21+E25+E32+E29+E34+E36+E42+E44+E50+E52+E54+E59+E64+E66+E68+E71+E77+E81+E89</f>
        <v>21179000</v>
      </c>
      <c r="F93" s="116">
        <f>F2+F16+F21+F25+F29+F32+F34+F36+F42+F44+F50+F52+F54+F59+F64+F66+F68+F71+F77+F81+F89</f>
        <v>8713500</v>
      </c>
      <c r="G93" s="116">
        <f>G2+G16+G21+G25+G29+G32+G34+G42+G36+G44+G50+G52+G54+G59+G64+G66+G68+G71+G77+G81+G89</f>
        <v>8683500</v>
      </c>
      <c r="H93" s="113"/>
      <c r="J93" s="59"/>
      <c r="K93" s="59"/>
      <c r="L93" s="59"/>
      <c r="M93" s="59"/>
      <c r="N93" s="59"/>
      <c r="O93" s="59"/>
      <c r="P93" s="59"/>
      <c r="Q93" s="59"/>
      <c r="R93" s="59"/>
      <c r="S93" s="59"/>
      <c r="T93" s="59"/>
      <c r="U93" s="59"/>
      <c r="V93" s="59"/>
      <c r="W93" s="59"/>
      <c r="X93" s="59"/>
      <c r="Y93" s="59"/>
      <c r="Z93" s="59"/>
      <c r="AA93" s="59"/>
      <c r="AB93" s="59"/>
      <c r="AC93" s="59"/>
      <c r="AD93" s="59"/>
    </row>
    <row r="94" spans="1:30">
      <c r="A94" s="73"/>
      <c r="B94" s="73"/>
      <c r="C94" s="73"/>
      <c r="D94" s="73"/>
      <c r="E94" s="73"/>
      <c r="F94" s="73"/>
      <c r="G94" s="73"/>
      <c r="H94" s="73"/>
      <c r="J94" s="59"/>
      <c r="K94" s="59"/>
      <c r="L94" s="59"/>
      <c r="M94" s="59"/>
      <c r="N94" s="59"/>
      <c r="O94" s="59"/>
      <c r="P94" s="59"/>
      <c r="Q94" s="59"/>
      <c r="R94" s="59"/>
      <c r="S94" s="59"/>
      <c r="T94" s="59"/>
      <c r="U94" s="59"/>
      <c r="V94" s="59"/>
      <c r="W94" s="59"/>
      <c r="X94" s="59"/>
      <c r="Y94" s="59"/>
      <c r="Z94" s="59"/>
      <c r="AA94" s="59"/>
      <c r="AB94" s="59"/>
      <c r="AC94" s="59"/>
      <c r="AD94" s="59"/>
    </row>
    <row r="95" spans="1:30">
      <c r="A95" s="73"/>
      <c r="B95" s="73"/>
      <c r="C95" s="73"/>
      <c r="D95" s="73"/>
      <c r="E95" s="73"/>
      <c r="F95" s="73"/>
      <c r="G95" s="73"/>
      <c r="H95" s="73"/>
      <c r="J95" s="59"/>
      <c r="K95" s="59"/>
      <c r="L95" s="59"/>
      <c r="M95" s="59"/>
      <c r="N95" s="59"/>
      <c r="O95" s="59"/>
      <c r="P95" s="59"/>
      <c r="Q95" s="59"/>
      <c r="R95" s="59"/>
      <c r="S95" s="59"/>
      <c r="T95" s="59"/>
      <c r="U95" s="59"/>
      <c r="V95" s="59"/>
      <c r="W95" s="59"/>
      <c r="X95" s="59"/>
      <c r="Y95" s="59"/>
      <c r="Z95" s="59"/>
      <c r="AA95" s="59"/>
      <c r="AB95" s="59"/>
      <c r="AC95" s="59"/>
      <c r="AD95" s="59"/>
    </row>
    <row r="96" spans="1:30">
      <c r="A96" s="73"/>
      <c r="B96" s="73"/>
      <c r="C96" s="73"/>
      <c r="D96" s="73"/>
      <c r="E96" s="73"/>
      <c r="F96" s="73"/>
      <c r="G96" s="73"/>
      <c r="H96" s="73"/>
      <c r="J96" s="59"/>
      <c r="K96" s="59"/>
      <c r="L96" s="59"/>
      <c r="M96" s="59"/>
      <c r="N96" s="59"/>
      <c r="O96" s="59"/>
      <c r="P96" s="59"/>
      <c r="Q96" s="59"/>
      <c r="R96" s="59"/>
      <c r="S96" s="59"/>
      <c r="T96" s="59"/>
      <c r="U96" s="59"/>
      <c r="V96" s="59"/>
      <c r="W96" s="59"/>
      <c r="X96" s="59"/>
      <c r="Y96" s="59"/>
      <c r="Z96" s="59"/>
      <c r="AA96" s="59"/>
      <c r="AB96" s="59"/>
      <c r="AC96" s="59"/>
      <c r="AD96" s="59"/>
    </row>
    <row r="97" spans="1:30">
      <c r="A97" s="73"/>
      <c r="B97" s="73"/>
      <c r="C97" s="73"/>
      <c r="D97" s="73"/>
      <c r="E97" s="73"/>
      <c r="F97" s="73"/>
      <c r="G97" s="73"/>
      <c r="H97" s="73"/>
      <c r="J97" s="59"/>
      <c r="K97" s="59"/>
      <c r="L97" s="59"/>
      <c r="M97" s="59"/>
      <c r="N97" s="59"/>
      <c r="O97" s="59"/>
      <c r="P97" s="59"/>
      <c r="Q97" s="59"/>
      <c r="R97" s="59"/>
      <c r="S97" s="59"/>
      <c r="T97" s="59"/>
      <c r="U97" s="59"/>
      <c r="V97" s="59"/>
      <c r="W97" s="59"/>
      <c r="X97" s="59"/>
      <c r="Y97" s="59"/>
      <c r="Z97" s="59"/>
      <c r="AA97" s="59"/>
      <c r="AB97" s="59"/>
      <c r="AC97" s="59"/>
      <c r="AD97" s="59"/>
    </row>
    <row r="98" spans="1:30">
      <c r="A98" s="73"/>
      <c r="B98" s="73"/>
      <c r="C98" s="73"/>
      <c r="D98" s="73"/>
      <c r="E98" s="73"/>
      <c r="F98" s="73"/>
      <c r="G98" s="73"/>
      <c r="H98" s="73"/>
      <c r="J98" s="59"/>
      <c r="K98" s="59"/>
      <c r="L98" s="59"/>
      <c r="M98" s="59"/>
      <c r="N98" s="59"/>
      <c r="O98" s="59"/>
      <c r="P98" s="59"/>
      <c r="Q98" s="59"/>
      <c r="R98" s="59"/>
      <c r="S98" s="59"/>
      <c r="T98" s="59"/>
      <c r="U98" s="59"/>
      <c r="V98" s="59"/>
      <c r="W98" s="59"/>
      <c r="X98" s="59"/>
      <c r="Y98" s="59"/>
      <c r="Z98" s="59"/>
      <c r="AA98" s="59"/>
      <c r="AB98" s="59"/>
      <c r="AC98" s="59"/>
      <c r="AD98" s="59"/>
    </row>
    <row r="99" spans="1:30">
      <c r="A99" s="73"/>
      <c r="B99" s="73"/>
      <c r="C99" s="73"/>
      <c r="D99" s="73"/>
      <c r="E99" s="73"/>
      <c r="F99" s="73"/>
      <c r="G99" s="73"/>
      <c r="H99" s="73"/>
      <c r="J99" s="59"/>
      <c r="K99" s="59"/>
      <c r="L99" s="59"/>
      <c r="M99" s="59"/>
      <c r="N99" s="59"/>
      <c r="O99" s="59"/>
      <c r="P99" s="59"/>
      <c r="Q99" s="59"/>
      <c r="R99" s="59"/>
      <c r="S99" s="59"/>
      <c r="T99" s="59"/>
      <c r="U99" s="59"/>
      <c r="V99" s="59"/>
      <c r="W99" s="59"/>
      <c r="X99" s="59"/>
      <c r="Y99" s="59"/>
      <c r="Z99" s="59"/>
      <c r="AA99" s="59"/>
      <c r="AB99" s="59"/>
      <c r="AC99" s="59"/>
      <c r="AD99" s="59"/>
    </row>
    <row r="100" spans="1:30">
      <c r="A100" s="73"/>
      <c r="B100" s="73"/>
      <c r="C100" s="73"/>
      <c r="D100" s="73"/>
      <c r="E100" s="73"/>
      <c r="F100" s="73"/>
      <c r="G100" s="73"/>
      <c r="H100" s="73"/>
      <c r="J100" s="59"/>
      <c r="K100" s="59"/>
      <c r="L100" s="59"/>
      <c r="M100" s="59"/>
      <c r="N100" s="59"/>
      <c r="O100" s="59"/>
      <c r="P100" s="59"/>
      <c r="Q100" s="59"/>
      <c r="R100" s="59"/>
      <c r="S100" s="59"/>
      <c r="T100" s="59"/>
      <c r="U100" s="59"/>
      <c r="V100" s="59"/>
      <c r="W100" s="59"/>
      <c r="X100" s="59"/>
      <c r="Y100" s="59"/>
      <c r="Z100" s="59"/>
      <c r="AA100" s="59"/>
      <c r="AB100" s="59"/>
      <c r="AC100" s="59"/>
      <c r="AD100" s="59"/>
    </row>
    <row r="101" spans="1:30">
      <c r="A101" s="73"/>
      <c r="B101" s="73"/>
      <c r="C101" s="73"/>
      <c r="D101" s="73"/>
      <c r="E101" s="73"/>
      <c r="F101" s="73"/>
      <c r="G101" s="73"/>
      <c r="H101" s="73"/>
      <c r="J101" s="59"/>
      <c r="K101" s="59"/>
      <c r="L101" s="59"/>
      <c r="M101" s="59"/>
      <c r="N101" s="59"/>
      <c r="O101" s="59"/>
      <c r="P101" s="59"/>
      <c r="Q101" s="59"/>
      <c r="R101" s="59"/>
      <c r="S101" s="59"/>
      <c r="T101" s="59"/>
      <c r="U101" s="59"/>
      <c r="V101" s="59"/>
      <c r="W101" s="59"/>
      <c r="X101" s="59"/>
      <c r="Y101" s="59"/>
      <c r="Z101" s="59"/>
      <c r="AA101" s="59"/>
      <c r="AB101" s="59"/>
      <c r="AC101" s="59"/>
      <c r="AD101" s="59"/>
    </row>
    <row r="102" spans="1:30">
      <c r="A102" s="73"/>
      <c r="B102" s="73"/>
      <c r="C102" s="73"/>
      <c r="D102" s="73"/>
      <c r="E102" s="73"/>
      <c r="F102" s="73"/>
      <c r="G102" s="73"/>
      <c r="H102" s="73"/>
      <c r="J102" s="59"/>
      <c r="K102" s="59"/>
      <c r="L102" s="59"/>
      <c r="M102" s="59"/>
      <c r="N102" s="59"/>
      <c r="O102" s="59"/>
      <c r="P102" s="59"/>
      <c r="Q102" s="59"/>
      <c r="R102" s="59"/>
      <c r="S102" s="59"/>
      <c r="T102" s="59"/>
      <c r="U102" s="59"/>
      <c r="V102" s="59"/>
      <c r="W102" s="59"/>
      <c r="X102" s="59"/>
      <c r="Y102" s="59"/>
      <c r="Z102" s="59"/>
      <c r="AA102" s="59"/>
      <c r="AB102" s="59"/>
      <c r="AC102" s="59"/>
      <c r="AD102" s="59"/>
    </row>
    <row r="103" spans="1:30">
      <c r="A103" s="73"/>
      <c r="B103" s="73"/>
      <c r="C103" s="73"/>
      <c r="D103" s="73"/>
      <c r="E103" s="73"/>
      <c r="F103" s="73"/>
      <c r="G103" s="73"/>
      <c r="H103" s="73"/>
      <c r="J103" s="59"/>
      <c r="K103" s="59"/>
      <c r="L103" s="59"/>
      <c r="M103" s="59"/>
      <c r="N103" s="59"/>
      <c r="O103" s="59"/>
      <c r="P103" s="59"/>
      <c r="Q103" s="59"/>
      <c r="R103" s="59"/>
      <c r="S103" s="59"/>
      <c r="T103" s="59"/>
      <c r="U103" s="59"/>
      <c r="V103" s="59"/>
      <c r="W103" s="59"/>
      <c r="X103" s="59"/>
      <c r="Y103" s="59"/>
      <c r="Z103" s="59"/>
      <c r="AA103" s="59"/>
      <c r="AB103" s="59"/>
      <c r="AC103" s="59"/>
      <c r="AD103" s="59"/>
    </row>
    <row r="104" spans="1:30">
      <c r="A104" s="73"/>
      <c r="B104" s="73"/>
      <c r="C104" s="73"/>
      <c r="D104" s="73"/>
      <c r="E104" s="73"/>
      <c r="F104" s="73"/>
      <c r="G104" s="73"/>
      <c r="H104" s="73"/>
      <c r="J104" s="59"/>
      <c r="K104" s="59"/>
      <c r="L104" s="59"/>
      <c r="M104" s="59"/>
      <c r="N104" s="59"/>
      <c r="O104" s="59"/>
      <c r="P104" s="59"/>
      <c r="Q104" s="59"/>
      <c r="R104" s="59"/>
      <c r="S104" s="59"/>
      <c r="T104" s="59"/>
      <c r="U104" s="59"/>
      <c r="V104" s="59"/>
      <c r="W104" s="59"/>
      <c r="X104" s="59"/>
      <c r="Y104" s="59"/>
      <c r="Z104" s="59"/>
      <c r="AA104" s="59"/>
      <c r="AB104" s="59"/>
      <c r="AC104" s="59"/>
      <c r="AD104" s="59"/>
    </row>
    <row r="105" spans="1:30">
      <c r="A105" s="73"/>
      <c r="B105" s="73"/>
      <c r="C105" s="73"/>
      <c r="D105" s="73"/>
      <c r="E105" s="73"/>
      <c r="F105" s="73"/>
      <c r="G105" s="73"/>
      <c r="H105" s="73"/>
      <c r="J105" s="59"/>
      <c r="K105" s="59"/>
      <c r="L105" s="59"/>
      <c r="M105" s="59"/>
      <c r="N105" s="59"/>
      <c r="O105" s="59"/>
      <c r="P105" s="59"/>
      <c r="Q105" s="59"/>
      <c r="R105" s="59"/>
      <c r="S105" s="59"/>
      <c r="T105" s="59"/>
      <c r="U105" s="59"/>
      <c r="V105" s="59"/>
      <c r="W105" s="59"/>
      <c r="X105" s="59"/>
      <c r="Y105" s="59"/>
      <c r="Z105" s="59"/>
      <c r="AA105" s="59"/>
      <c r="AB105" s="59"/>
      <c r="AC105" s="59"/>
      <c r="AD105" s="59"/>
    </row>
    <row r="106" spans="1:30">
      <c r="A106" s="73"/>
      <c r="B106" s="73"/>
      <c r="C106" s="73"/>
      <c r="D106" s="73"/>
      <c r="E106" s="73"/>
      <c r="F106" s="73"/>
      <c r="G106" s="73"/>
      <c r="H106" s="73"/>
      <c r="J106" s="59"/>
      <c r="K106" s="59"/>
      <c r="L106" s="59"/>
      <c r="M106" s="59"/>
      <c r="N106" s="59"/>
      <c r="O106" s="59"/>
      <c r="P106" s="59"/>
      <c r="Q106" s="59"/>
      <c r="R106" s="59"/>
      <c r="S106" s="59"/>
      <c r="T106" s="59"/>
      <c r="U106" s="59"/>
      <c r="V106" s="59"/>
      <c r="W106" s="59"/>
      <c r="X106" s="59"/>
      <c r="Y106" s="59"/>
      <c r="Z106" s="59"/>
      <c r="AA106" s="59"/>
      <c r="AB106" s="59"/>
      <c r="AC106" s="59"/>
      <c r="AD106" s="59"/>
    </row>
    <row r="107" spans="1:30">
      <c r="A107" s="73"/>
      <c r="B107" s="73"/>
      <c r="C107" s="73"/>
      <c r="D107" s="73"/>
      <c r="E107" s="73"/>
      <c r="F107" s="73"/>
      <c r="G107" s="73"/>
      <c r="H107" s="73"/>
      <c r="J107" s="59"/>
      <c r="K107" s="59"/>
      <c r="L107" s="59"/>
      <c r="M107" s="59"/>
      <c r="N107" s="59"/>
      <c r="O107" s="59"/>
      <c r="P107" s="59"/>
      <c r="Q107" s="59"/>
      <c r="R107" s="59"/>
      <c r="S107" s="59"/>
      <c r="T107" s="59"/>
      <c r="U107" s="59"/>
      <c r="V107" s="59"/>
      <c r="W107" s="59"/>
      <c r="X107" s="59"/>
      <c r="Y107" s="59"/>
      <c r="Z107" s="59"/>
      <c r="AA107" s="59"/>
      <c r="AB107" s="59"/>
      <c r="AC107" s="59"/>
      <c r="AD107" s="59"/>
    </row>
    <row r="108" spans="1:30">
      <c r="A108" s="73"/>
      <c r="B108" s="73"/>
      <c r="C108" s="73"/>
      <c r="D108" s="73"/>
      <c r="E108" s="73"/>
      <c r="F108" s="73"/>
      <c r="G108" s="73"/>
      <c r="H108" s="73"/>
      <c r="J108" s="59"/>
      <c r="K108" s="59"/>
      <c r="L108" s="59"/>
      <c r="M108" s="59"/>
      <c r="N108" s="59"/>
      <c r="O108" s="59"/>
      <c r="P108" s="59"/>
      <c r="Q108" s="59"/>
      <c r="R108" s="59"/>
      <c r="S108" s="59"/>
      <c r="T108" s="59"/>
      <c r="U108" s="59"/>
      <c r="V108" s="59"/>
      <c r="W108" s="59"/>
      <c r="X108" s="59"/>
      <c r="Y108" s="59"/>
      <c r="Z108" s="59"/>
      <c r="AA108" s="59"/>
      <c r="AB108" s="59"/>
      <c r="AC108" s="59"/>
      <c r="AD108" s="59"/>
    </row>
    <row r="109" spans="1:30">
      <c r="A109" s="73"/>
      <c r="B109" s="73"/>
      <c r="C109" s="73"/>
      <c r="D109" s="73"/>
      <c r="E109" s="73"/>
      <c r="F109" s="73"/>
      <c r="G109" s="73"/>
      <c r="H109" s="73"/>
      <c r="J109" s="59"/>
      <c r="K109" s="59"/>
      <c r="L109" s="59"/>
      <c r="M109" s="59"/>
      <c r="N109" s="59"/>
      <c r="O109" s="59"/>
      <c r="P109" s="59"/>
      <c r="Q109" s="59"/>
      <c r="R109" s="59"/>
      <c r="S109" s="59"/>
      <c r="T109" s="59"/>
      <c r="U109" s="59"/>
      <c r="V109" s="59"/>
      <c r="W109" s="59"/>
      <c r="X109" s="59"/>
      <c r="Y109" s="59"/>
      <c r="Z109" s="59"/>
      <c r="AA109" s="59"/>
      <c r="AB109" s="59"/>
      <c r="AC109" s="59"/>
      <c r="AD109" s="59"/>
    </row>
    <row r="110" spans="1:30">
      <c r="A110" s="73"/>
      <c r="B110" s="73"/>
      <c r="C110" s="73"/>
      <c r="D110" s="73"/>
      <c r="E110" s="73"/>
      <c r="F110" s="73"/>
      <c r="G110" s="73"/>
      <c r="H110" s="73"/>
      <c r="J110" s="59"/>
      <c r="K110" s="59"/>
      <c r="L110" s="59"/>
      <c r="M110" s="59"/>
      <c r="N110" s="59"/>
      <c r="O110" s="59"/>
      <c r="P110" s="59"/>
      <c r="Q110" s="59"/>
      <c r="R110" s="59"/>
      <c r="S110" s="59"/>
      <c r="T110" s="59"/>
      <c r="U110" s="59"/>
      <c r="V110" s="59"/>
      <c r="W110" s="59"/>
      <c r="X110" s="59"/>
      <c r="Y110" s="59"/>
      <c r="Z110" s="59"/>
      <c r="AA110" s="59"/>
      <c r="AB110" s="59"/>
      <c r="AC110" s="59"/>
      <c r="AD110" s="59"/>
    </row>
    <row r="111" spans="1:30">
      <c r="A111" s="73"/>
      <c r="B111" s="73"/>
      <c r="C111" s="73"/>
      <c r="D111" s="73"/>
      <c r="E111" s="73"/>
      <c r="F111" s="73"/>
      <c r="G111" s="73"/>
      <c r="H111" s="73"/>
      <c r="J111" s="59"/>
      <c r="K111" s="59"/>
      <c r="L111" s="59"/>
      <c r="M111" s="59"/>
      <c r="N111" s="59"/>
      <c r="O111" s="59"/>
      <c r="P111" s="59"/>
      <c r="Q111" s="59"/>
      <c r="R111" s="59"/>
      <c r="S111" s="59"/>
      <c r="T111" s="59"/>
      <c r="U111" s="59"/>
      <c r="V111" s="59"/>
      <c r="W111" s="59"/>
      <c r="X111" s="59"/>
      <c r="Y111" s="59"/>
      <c r="Z111" s="59"/>
      <c r="AA111" s="59"/>
      <c r="AB111" s="59"/>
      <c r="AC111" s="59"/>
      <c r="AD111" s="59"/>
    </row>
    <row r="112" spans="1:30">
      <c r="A112" s="73"/>
      <c r="B112" s="73"/>
      <c r="C112" s="73"/>
      <c r="D112" s="73"/>
      <c r="E112" s="73"/>
      <c r="F112" s="73"/>
      <c r="G112" s="73"/>
      <c r="H112" s="73"/>
      <c r="J112" s="59"/>
      <c r="K112" s="59"/>
      <c r="L112" s="59"/>
      <c r="M112" s="59"/>
      <c r="N112" s="59"/>
      <c r="O112" s="59"/>
      <c r="P112" s="59"/>
      <c r="Q112" s="59"/>
      <c r="R112" s="59"/>
      <c r="S112" s="59"/>
      <c r="T112" s="59"/>
      <c r="U112" s="59"/>
      <c r="V112" s="59"/>
      <c r="W112" s="59"/>
      <c r="X112" s="59"/>
      <c r="Y112" s="59"/>
      <c r="Z112" s="59"/>
      <c r="AA112" s="59"/>
      <c r="AB112" s="59"/>
      <c r="AC112" s="59"/>
      <c r="AD112" s="59"/>
    </row>
    <row r="113" spans="1:30">
      <c r="A113" s="73"/>
      <c r="B113" s="73"/>
      <c r="C113" s="73"/>
      <c r="D113" s="73"/>
      <c r="E113" s="73"/>
      <c r="F113" s="73"/>
      <c r="G113" s="73"/>
      <c r="H113" s="73"/>
      <c r="J113" s="59"/>
      <c r="K113" s="59"/>
      <c r="L113" s="59"/>
      <c r="M113" s="59"/>
      <c r="N113" s="59"/>
      <c r="O113" s="59"/>
      <c r="P113" s="59"/>
      <c r="Q113" s="59"/>
      <c r="R113" s="59"/>
      <c r="S113" s="59"/>
      <c r="T113" s="59"/>
      <c r="U113" s="59"/>
      <c r="V113" s="59"/>
      <c r="W113" s="59"/>
      <c r="X113" s="59"/>
      <c r="Y113" s="59"/>
      <c r="Z113" s="59"/>
      <c r="AA113" s="59"/>
      <c r="AB113" s="59"/>
      <c r="AC113" s="59"/>
      <c r="AD113" s="59"/>
    </row>
    <row r="114" spans="1:30">
      <c r="A114" s="73"/>
      <c r="B114" s="73"/>
      <c r="C114" s="73"/>
      <c r="D114" s="73"/>
      <c r="E114" s="73"/>
      <c r="F114" s="73"/>
      <c r="G114" s="73"/>
      <c r="H114" s="73"/>
      <c r="J114" s="59"/>
      <c r="K114" s="59"/>
      <c r="L114" s="59"/>
      <c r="M114" s="59"/>
      <c r="N114" s="59"/>
      <c r="O114" s="59"/>
      <c r="P114" s="59"/>
      <c r="Q114" s="59"/>
      <c r="R114" s="59"/>
      <c r="S114" s="59"/>
      <c r="T114" s="59"/>
      <c r="U114" s="59"/>
      <c r="V114" s="59"/>
      <c r="W114" s="59"/>
      <c r="X114" s="59"/>
      <c r="Y114" s="59"/>
      <c r="Z114" s="59"/>
      <c r="AA114" s="59"/>
      <c r="AB114" s="59"/>
      <c r="AC114" s="59"/>
      <c r="AD114" s="59"/>
    </row>
    <row r="115" spans="1:30">
      <c r="A115" s="73"/>
      <c r="B115" s="73"/>
      <c r="C115" s="73"/>
      <c r="D115" s="73"/>
      <c r="E115" s="73"/>
      <c r="F115" s="73"/>
      <c r="G115" s="73"/>
      <c r="H115" s="73"/>
      <c r="J115" s="59"/>
      <c r="K115" s="59"/>
      <c r="L115" s="59"/>
      <c r="M115" s="59"/>
      <c r="N115" s="59"/>
      <c r="O115" s="59"/>
      <c r="P115" s="59"/>
      <c r="Q115" s="59"/>
      <c r="R115" s="59"/>
      <c r="S115" s="59"/>
      <c r="T115" s="59"/>
      <c r="U115" s="59"/>
      <c r="V115" s="59"/>
      <c r="W115" s="59"/>
      <c r="X115" s="59"/>
      <c r="Y115" s="59"/>
      <c r="Z115" s="59"/>
      <c r="AA115" s="59"/>
      <c r="AB115" s="59"/>
      <c r="AC115" s="59"/>
      <c r="AD115" s="59"/>
    </row>
    <row r="116" spans="1:30">
      <c r="A116" s="73"/>
      <c r="B116" s="73"/>
      <c r="C116" s="73"/>
      <c r="D116" s="73"/>
      <c r="E116" s="73"/>
      <c r="F116" s="73"/>
      <c r="G116" s="73"/>
      <c r="H116" s="73"/>
      <c r="J116" s="59"/>
      <c r="K116" s="59"/>
      <c r="L116" s="59"/>
      <c r="M116" s="59"/>
      <c r="N116" s="59"/>
      <c r="O116" s="59"/>
      <c r="P116" s="59"/>
      <c r="Q116" s="59"/>
      <c r="R116" s="59"/>
      <c r="S116" s="59"/>
      <c r="T116" s="59"/>
      <c r="U116" s="59"/>
      <c r="V116" s="59"/>
      <c r="W116" s="59"/>
      <c r="X116" s="59"/>
      <c r="Y116" s="59"/>
      <c r="Z116" s="59"/>
      <c r="AA116" s="59"/>
      <c r="AB116" s="59"/>
      <c r="AC116" s="59"/>
      <c r="AD116" s="59"/>
    </row>
    <row r="117" spans="1:30">
      <c r="A117" s="73"/>
      <c r="B117" s="73"/>
      <c r="C117" s="73"/>
      <c r="D117" s="73"/>
      <c r="E117" s="73"/>
      <c r="F117" s="73"/>
      <c r="G117" s="73"/>
      <c r="H117" s="73"/>
    </row>
    <row r="118" spans="1:30">
      <c r="A118" s="73"/>
      <c r="B118" s="73"/>
      <c r="C118" s="73"/>
      <c r="D118" s="73"/>
      <c r="E118" s="73"/>
      <c r="F118" s="73"/>
      <c r="G118" s="73"/>
      <c r="H118" s="73"/>
    </row>
    <row r="119" spans="1:30">
      <c r="A119" s="73"/>
      <c r="B119" s="73"/>
      <c r="C119" s="73"/>
      <c r="D119" s="73"/>
      <c r="E119" s="73"/>
      <c r="F119" s="73"/>
      <c r="G119" s="73"/>
      <c r="H119" s="73"/>
    </row>
    <row r="120" spans="1:30">
      <c r="A120" s="73"/>
      <c r="B120" s="73"/>
      <c r="C120" s="73"/>
      <c r="D120" s="73"/>
      <c r="E120" s="73"/>
      <c r="F120" s="73"/>
      <c r="G120" s="73"/>
      <c r="H120" s="73"/>
    </row>
    <row r="121" spans="1:30">
      <c r="A121" s="73"/>
      <c r="B121" s="73"/>
      <c r="C121" s="73"/>
      <c r="D121" s="73"/>
      <c r="E121" s="73"/>
      <c r="F121" s="73"/>
      <c r="G121" s="73"/>
      <c r="H121" s="73"/>
    </row>
    <row r="122" spans="1:30">
      <c r="A122" s="73"/>
      <c r="B122" s="73"/>
      <c r="C122" s="73"/>
      <c r="D122" s="73"/>
      <c r="E122" s="73"/>
      <c r="F122" s="73"/>
      <c r="G122" s="73"/>
      <c r="H122" s="73"/>
    </row>
    <row r="123" spans="1:30">
      <c r="A123" s="73"/>
      <c r="B123" s="73"/>
      <c r="C123" s="73"/>
      <c r="D123" s="73"/>
      <c r="E123" s="73"/>
      <c r="F123" s="73"/>
      <c r="G123" s="73"/>
      <c r="H123" s="73"/>
    </row>
    <row r="124" spans="1:30">
      <c r="A124" s="73"/>
      <c r="B124" s="73"/>
      <c r="C124" s="73"/>
      <c r="D124" s="73"/>
      <c r="E124" s="73"/>
      <c r="F124" s="73"/>
      <c r="G124" s="73"/>
      <c r="H124" s="73"/>
    </row>
    <row r="125" spans="1:30">
      <c r="A125" s="73"/>
      <c r="B125" s="73"/>
      <c r="C125" s="73"/>
      <c r="D125" s="73"/>
      <c r="E125" s="73"/>
      <c r="F125" s="73"/>
      <c r="G125" s="73"/>
      <c r="H125" s="73"/>
    </row>
    <row r="126" spans="1:30">
      <c r="A126" s="73"/>
      <c r="B126" s="73"/>
      <c r="C126" s="73"/>
      <c r="D126" s="73"/>
      <c r="E126" s="73"/>
      <c r="F126" s="73"/>
      <c r="G126" s="73"/>
      <c r="H126" s="73"/>
    </row>
    <row r="127" spans="1:30">
      <c r="A127" s="73"/>
      <c r="B127" s="73"/>
      <c r="C127" s="73"/>
      <c r="D127" s="73"/>
      <c r="E127" s="73"/>
      <c r="F127" s="73"/>
      <c r="G127" s="73"/>
      <c r="H127" s="73"/>
    </row>
    <row r="128" spans="1:30">
      <c r="A128" s="73"/>
      <c r="B128" s="73"/>
      <c r="C128" s="73"/>
      <c r="D128" s="73"/>
      <c r="E128" s="73"/>
      <c r="F128" s="73"/>
      <c r="G128" s="73"/>
      <c r="H128" s="73"/>
    </row>
    <row r="129" spans="1:8">
      <c r="A129" s="73"/>
      <c r="B129" s="73"/>
      <c r="C129" s="73"/>
      <c r="D129" s="73"/>
      <c r="E129" s="73"/>
      <c r="F129" s="73"/>
      <c r="G129" s="73"/>
      <c r="H129" s="73"/>
    </row>
    <row r="130" spans="1:8">
      <c r="A130" s="73"/>
      <c r="B130" s="73"/>
      <c r="C130" s="73"/>
      <c r="D130" s="73"/>
      <c r="E130" s="73"/>
      <c r="F130" s="73"/>
      <c r="G130" s="73"/>
      <c r="H130" s="73"/>
    </row>
    <row r="131" spans="1:8">
      <c r="A131" s="73"/>
      <c r="B131" s="73"/>
      <c r="C131" s="73"/>
      <c r="D131" s="73"/>
      <c r="E131" s="73"/>
      <c r="F131" s="73"/>
      <c r="G131" s="73"/>
      <c r="H131" s="73"/>
    </row>
    <row r="132" spans="1:8">
      <c r="A132" s="73"/>
      <c r="B132" s="73"/>
      <c r="C132" s="73"/>
      <c r="D132" s="73"/>
      <c r="E132" s="73"/>
      <c r="F132" s="73"/>
      <c r="G132" s="73"/>
      <c r="H132" s="73"/>
    </row>
    <row r="133" spans="1:8">
      <c r="A133" s="73"/>
      <c r="B133" s="73"/>
      <c r="C133" s="73"/>
      <c r="D133" s="73"/>
      <c r="E133" s="73"/>
      <c r="F133" s="73"/>
      <c r="G133" s="73"/>
      <c r="H133" s="73"/>
    </row>
    <row r="134" spans="1:8">
      <c r="A134" s="73"/>
      <c r="B134" s="73"/>
      <c r="C134" s="73"/>
      <c r="D134" s="73"/>
      <c r="E134" s="73"/>
      <c r="F134" s="73"/>
      <c r="G134" s="73"/>
      <c r="H134" s="73"/>
    </row>
    <row r="135" spans="1:8">
      <c r="A135" s="73"/>
      <c r="B135" s="73"/>
      <c r="C135" s="73"/>
      <c r="D135" s="73"/>
      <c r="E135" s="73"/>
      <c r="F135" s="73"/>
      <c r="G135" s="73"/>
      <c r="H135" s="73"/>
    </row>
    <row r="136" spans="1:8">
      <c r="C136" s="73"/>
      <c r="D136" s="73"/>
      <c r="E136" s="73"/>
      <c r="F136" s="73"/>
      <c r="G136" s="73"/>
      <c r="H136" s="73"/>
    </row>
    <row r="137" spans="1:8">
      <c r="C137" s="73"/>
      <c r="D137" s="73"/>
      <c r="E137" s="73"/>
      <c r="F137" s="73"/>
      <c r="G137" s="73"/>
      <c r="H137" s="73"/>
    </row>
    <row r="138" spans="1:8">
      <c r="C138" s="73"/>
      <c r="D138" s="73"/>
      <c r="E138" s="73"/>
      <c r="F138" s="73"/>
      <c r="G138" s="73"/>
      <c r="H138" s="73"/>
    </row>
    <row r="139" spans="1:8">
      <c r="C139" s="73"/>
      <c r="D139" s="73"/>
      <c r="E139" s="73"/>
      <c r="F139" s="73"/>
      <c r="G139" s="73"/>
      <c r="H139" s="73"/>
    </row>
    <row r="140" spans="1:8">
      <c r="C140" s="73"/>
      <c r="D140" s="73"/>
      <c r="E140" s="73"/>
      <c r="F140" s="73"/>
      <c r="G140" s="73"/>
      <c r="H140" s="73"/>
    </row>
    <row r="141" spans="1:8">
      <c r="C141" s="73"/>
      <c r="D141" s="73"/>
      <c r="E141" s="73"/>
      <c r="F141" s="73"/>
      <c r="G141" s="73"/>
      <c r="H141" s="73"/>
    </row>
    <row r="142" spans="1:8">
      <c r="C142" s="73"/>
      <c r="D142" s="73"/>
      <c r="E142" s="73"/>
      <c r="F142" s="73"/>
      <c r="G142" s="73"/>
      <c r="H142" s="73"/>
    </row>
    <row r="143" spans="1:8">
      <c r="C143" s="73"/>
      <c r="D143" s="73"/>
      <c r="E143" s="73"/>
      <c r="F143" s="73"/>
      <c r="G143" s="73"/>
      <c r="H143" s="73"/>
    </row>
    <row r="144" spans="1:8">
      <c r="C144" s="73"/>
      <c r="D144" s="73"/>
      <c r="E144" s="73"/>
      <c r="F144" s="73"/>
      <c r="G144" s="73"/>
      <c r="H144" s="73"/>
    </row>
    <row r="145" spans="3:8">
      <c r="C145" s="73"/>
      <c r="D145" s="73"/>
      <c r="E145" s="73"/>
      <c r="F145" s="73"/>
      <c r="G145" s="73"/>
      <c r="H145" s="73"/>
    </row>
    <row r="146" spans="3:8">
      <c r="C146" s="73"/>
      <c r="D146" s="73"/>
      <c r="E146" s="73"/>
      <c r="F146" s="73"/>
      <c r="G146" s="73"/>
      <c r="H146" s="73"/>
    </row>
    <row r="147" spans="3:8">
      <c r="C147" s="73"/>
      <c r="D147" s="73"/>
      <c r="E147" s="73"/>
      <c r="F147" s="73"/>
      <c r="G147" s="73"/>
      <c r="H147" s="73"/>
    </row>
    <row r="148" spans="3:8">
      <c r="C148" s="73"/>
      <c r="D148" s="73"/>
      <c r="E148" s="73"/>
      <c r="F148" s="73"/>
      <c r="G148" s="73"/>
      <c r="H148" s="73"/>
    </row>
    <row r="149" spans="3:8">
      <c r="C149" s="73"/>
      <c r="D149" s="73"/>
      <c r="E149" s="73"/>
      <c r="F149" s="73"/>
      <c r="G149" s="73"/>
      <c r="H149" s="73"/>
    </row>
  </sheetData>
  <dataConsolidate/>
  <mergeCells count="15">
    <mergeCell ref="A93:B93"/>
    <mergeCell ref="A89:B91"/>
    <mergeCell ref="B71:B88"/>
    <mergeCell ref="B64:B70"/>
    <mergeCell ref="B54:B63"/>
    <mergeCell ref="A92:B92"/>
    <mergeCell ref="A2:A33"/>
    <mergeCell ref="A34:A63"/>
    <mergeCell ref="A64:A76"/>
    <mergeCell ref="A77:A88"/>
    <mergeCell ref="B52:B53"/>
    <mergeCell ref="B44:B51"/>
    <mergeCell ref="B34:B43"/>
    <mergeCell ref="B29:B33"/>
    <mergeCell ref="B2:B27"/>
  </mergeCells>
  <printOptions horizontalCentered="1" verticalCentered="1"/>
  <pageMargins left="0" right="0" top="0.19685039370078741" bottom="0.19685039370078741" header="0" footer="0"/>
  <pageSetup paperSize="9" scale="65" fitToWidth="0" fitToHeight="0" orientation="landscape" horizontalDpi="300" verticalDpi="300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1</vt:i4>
      </vt:variant>
    </vt:vector>
  </HeadingPairs>
  <TitlesOfParts>
    <vt:vector size="3" baseType="lpstr">
      <vt:lpstr>List1</vt:lpstr>
      <vt:lpstr>Sheet1</vt:lpstr>
      <vt:lpstr>Sheet1!Ispis_naslova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</dc:creator>
  <cp:lastModifiedBy>Mirjana Rajtora</cp:lastModifiedBy>
  <cp:lastPrinted>2021-02-16T12:12:01Z</cp:lastPrinted>
  <dcterms:created xsi:type="dcterms:W3CDTF">2014-12-14T09:32:57Z</dcterms:created>
  <dcterms:modified xsi:type="dcterms:W3CDTF">2021-02-17T08:21:01Z</dcterms:modified>
</cp:coreProperties>
</file>